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TEFORTH PC\Finance\2018-19\"/>
    </mc:Choice>
  </mc:AlternateContent>
  <xr:revisionPtr revIDLastSave="0" documentId="13_ncr:1_{2DFB80B8-2DB2-49F8-A47E-8DF801A7146C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Summary" sheetId="3" r:id="rId1"/>
    <sheet name="Income" sheetId="4" r:id="rId2"/>
    <sheet name="Payments" sheetId="1" r:id="rId3"/>
    <sheet name="Staffing" sheetId="9" r:id="rId4"/>
    <sheet name="Maint" sheetId="10" r:id="rId5"/>
    <sheet name="Admin" sheetId="8" r:id="rId6"/>
    <sheet name="Projects" sheetId="16" r:id="rId7"/>
  </sheets>
  <calcPr calcId="181029"/>
</workbook>
</file>

<file path=xl/calcChain.xml><?xml version="1.0" encoding="utf-8"?>
<calcChain xmlns="http://schemas.openxmlformats.org/spreadsheetml/2006/main">
  <c r="C9" i="3" l="1"/>
  <c r="H20" i="8" l="1"/>
  <c r="G20" i="8"/>
  <c r="F20" i="8"/>
  <c r="C10" i="3" l="1"/>
  <c r="C8" i="3" l="1"/>
  <c r="C11" i="3" l="1"/>
  <c r="G59" i="1" l="1"/>
  <c r="H7" i="16"/>
  <c r="G7" i="16"/>
  <c r="H5" i="3" s="1"/>
  <c r="F7" i="16"/>
  <c r="G5" i="3" s="1"/>
  <c r="H15" i="10"/>
  <c r="G15" i="10"/>
  <c r="H3" i="3" s="1"/>
  <c r="F15" i="10"/>
  <c r="G3" i="3" s="1"/>
  <c r="F59" i="1"/>
  <c r="H59" i="1"/>
  <c r="H4" i="3" l="1"/>
  <c r="G4" i="3"/>
  <c r="H23" i="9" l="1"/>
  <c r="G23" i="9"/>
  <c r="H2" i="3" s="1"/>
  <c r="F23" i="9"/>
  <c r="G2" i="3" s="1"/>
  <c r="G9" i="3" s="1"/>
  <c r="D16" i="3" l="1"/>
  <c r="C16" i="3" l="1"/>
  <c r="B18" i="3" l="1"/>
  <c r="B16" i="3" l="1"/>
  <c r="B20" i="3" l="1"/>
  <c r="E16" i="4" l="1"/>
  <c r="C7" i="3" l="1"/>
  <c r="D18" i="3" l="1"/>
  <c r="D20" i="3" s="1"/>
  <c r="C18" i="3"/>
  <c r="C20" i="3" s="1"/>
  <c r="H9" i="3" l="1"/>
  <c r="I9" i="3" l="1"/>
  <c r="I13" i="3" s="1"/>
  <c r="G13" i="3"/>
  <c r="F9" i="3"/>
</calcChain>
</file>

<file path=xl/sharedStrings.xml><?xml version="1.0" encoding="utf-8"?>
<sst xmlns="http://schemas.openxmlformats.org/spreadsheetml/2006/main" count="527" uniqueCount="118">
  <si>
    <t>Date</t>
  </si>
  <si>
    <t>Total</t>
  </si>
  <si>
    <t>Payment</t>
  </si>
  <si>
    <t>Purpose</t>
  </si>
  <si>
    <t>Rec VAT</t>
  </si>
  <si>
    <t>Budget</t>
  </si>
  <si>
    <t>Actual to date</t>
  </si>
  <si>
    <t>TOTAL</t>
  </si>
  <si>
    <t>Income Source</t>
  </si>
  <si>
    <t>Precept</t>
  </si>
  <si>
    <t>Minute</t>
  </si>
  <si>
    <t>Payments</t>
  </si>
  <si>
    <t>Receipts</t>
  </si>
  <si>
    <t>Amount</t>
  </si>
  <si>
    <t>Interest</t>
  </si>
  <si>
    <t>Carried Forward</t>
  </si>
  <si>
    <t>TOTAL PAYMENTS</t>
  </si>
  <si>
    <t>Bank balance</t>
  </si>
  <si>
    <t>Carried forward</t>
  </si>
  <si>
    <t>TOTAL INCOME</t>
  </si>
  <si>
    <t>Net</t>
  </si>
  <si>
    <t>Outturn forecast</t>
  </si>
  <si>
    <t>Outturn Forecast</t>
  </si>
  <si>
    <t>Administration</t>
  </si>
  <si>
    <t>Unreconciled cheques</t>
  </si>
  <si>
    <t>TOTAL RECEIPTS</t>
  </si>
  <si>
    <t>VAT recovery</t>
  </si>
  <si>
    <t>HSBC</t>
  </si>
  <si>
    <t>Skipton BS</t>
  </si>
  <si>
    <t>Wayleave</t>
  </si>
  <si>
    <t>Staffing</t>
  </si>
  <si>
    <t>Maintenance</t>
  </si>
  <si>
    <t>Projects</t>
  </si>
  <si>
    <t>Events</t>
  </si>
  <si>
    <t>Autela Group</t>
  </si>
  <si>
    <t>Payroll</t>
  </si>
  <si>
    <t>Viking</t>
  </si>
  <si>
    <t>Stationery</t>
  </si>
  <si>
    <t xml:space="preserve"> </t>
  </si>
  <si>
    <t>17.4.18</t>
  </si>
  <si>
    <t>25.4.18</t>
  </si>
  <si>
    <t>J Sherlock</t>
  </si>
  <si>
    <t>Salary</t>
  </si>
  <si>
    <t>Information Commissioner</t>
  </si>
  <si>
    <t>Registration</t>
  </si>
  <si>
    <t>Selby DC</t>
  </si>
  <si>
    <t>9.5.18</t>
  </si>
  <si>
    <t>Came and Company</t>
  </si>
  <si>
    <t>Insurance</t>
  </si>
  <si>
    <t>25.5.18</t>
  </si>
  <si>
    <t>R</t>
  </si>
  <si>
    <t>Chapel Haddlesey PCC</t>
  </si>
  <si>
    <t>Room Hire</t>
  </si>
  <si>
    <t>Seton</t>
  </si>
  <si>
    <t>Signage</t>
  </si>
  <si>
    <t>Backhouse</t>
  </si>
  <si>
    <t>Moles</t>
  </si>
  <si>
    <t>31.5.18</t>
  </si>
  <si>
    <t>25.6.18</t>
  </si>
  <si>
    <t>18.6.18</t>
  </si>
  <si>
    <t>HMRC</t>
  </si>
  <si>
    <t>Tax</t>
  </si>
  <si>
    <t>Tiger Print</t>
  </si>
  <si>
    <t>Printing</t>
  </si>
  <si>
    <t>11.7.18</t>
  </si>
  <si>
    <t>Charles Shaw</t>
  </si>
  <si>
    <t>Grass Cutting</t>
  </si>
  <si>
    <t>25.7.18</t>
  </si>
  <si>
    <t>Y</t>
  </si>
  <si>
    <t>Thorpe Willoughby PC</t>
  </si>
  <si>
    <t>Defibrillator Training</t>
  </si>
  <si>
    <t>Cancelled</t>
  </si>
  <si>
    <t>1.8.18</t>
  </si>
  <si>
    <t>25.8.18</t>
  </si>
  <si>
    <t>3.9.18</t>
  </si>
  <si>
    <t>Npower</t>
  </si>
  <si>
    <t>Electricity</t>
  </si>
  <si>
    <t>25.9.18</t>
  </si>
  <si>
    <t>11.9.18</t>
  </si>
  <si>
    <t>Glasdon</t>
  </si>
  <si>
    <t>Bench</t>
  </si>
  <si>
    <t>10.10.18</t>
  </si>
  <si>
    <t>26.9.18</t>
  </si>
  <si>
    <t>1.10.18</t>
  </si>
  <si>
    <t xml:space="preserve">VAT Recovery </t>
  </si>
  <si>
    <t>Vision ICT</t>
  </si>
  <si>
    <t>Website</t>
  </si>
  <si>
    <t>25.10.18</t>
  </si>
  <si>
    <t>Back up Drive</t>
  </si>
  <si>
    <t>Marcus Taparell</t>
  </si>
  <si>
    <t>Tree Work</t>
  </si>
  <si>
    <t>MKM Building Supplies</t>
  </si>
  <si>
    <t>Materials (grass guard etc)</t>
  </si>
  <si>
    <t>1.11.18</t>
  </si>
  <si>
    <t>25.11.18</t>
  </si>
  <si>
    <t>19.11.18</t>
  </si>
  <si>
    <t>M J Backhouse</t>
  </si>
  <si>
    <t>19.12.18</t>
  </si>
  <si>
    <t>12.12.18</t>
  </si>
  <si>
    <t>SLCC</t>
  </si>
  <si>
    <t>Subscription</t>
  </si>
  <si>
    <t>16.12.18</t>
  </si>
  <si>
    <t>25.1.19</t>
  </si>
  <si>
    <t>9.1.19</t>
  </si>
  <si>
    <t>D Osborne</t>
  </si>
  <si>
    <t>Refund</t>
  </si>
  <si>
    <t>24.1.19</t>
  </si>
  <si>
    <t>GeoXphere</t>
  </si>
  <si>
    <t>Maps</t>
  </si>
  <si>
    <t>2.2.19</t>
  </si>
  <si>
    <t>Northern Powergrid</t>
  </si>
  <si>
    <t>6.1.19</t>
  </si>
  <si>
    <t>Osborne &amp; Radcliffe</t>
  </si>
  <si>
    <t>Contributiom</t>
  </si>
  <si>
    <t>Contribution</t>
  </si>
  <si>
    <t>25.2.19</t>
  </si>
  <si>
    <t>25.3.19</t>
  </si>
  <si>
    <t>13.3.19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</si>
</sst>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5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wrapText="1"/>
    </xf>
    <xf numFmtId="0" fontId="1" fillId="0" borderId="1" xfId="0" applyFont="1" applyBorder="1"/>
    <xf numFmtId="164" fontId="0" fillId="0" borderId="1" xfId="0" applyNumberFormat="1" applyBorder="1"/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1" fillId="0" borderId="3" xfId="0" applyNumberFormat="1" applyFont="1" applyBorder="1" applyAlignment="1">
      <alignment wrapText="1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0" fontId="1" fillId="0" borderId="6" xfId="0" applyFont="1" applyBorder="1" applyAlignment="1">
      <alignment horizontal="left" vertical="center" wrapText="1"/>
    </xf>
    <xf numFmtId="164" fontId="0" fillId="0" borderId="6" xfId="0" applyNumberFormat="1" applyBorder="1" applyAlignment="1">
      <alignment horizontal="right" vertical="center"/>
    </xf>
    <xf numFmtId="0" fontId="0" fillId="0" borderId="6" xfId="0" applyBorder="1"/>
    <xf numFmtId="164" fontId="0" fillId="0" borderId="5" xfId="0" applyNumberFormat="1" applyBorder="1"/>
    <xf numFmtId="0" fontId="2" fillId="0" borderId="0" xfId="0" applyFont="1" applyAlignment="1">
      <alignment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/>
    <xf numFmtId="164" fontId="0" fillId="0" borderId="7" xfId="0" applyNumberFormat="1" applyBorder="1"/>
    <xf numFmtId="164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zoomScale="85" zoomScaleNormal="85" workbookViewId="0">
      <selection activeCell="H9" sqref="H9"/>
    </sheetView>
  </sheetViews>
  <sheetFormatPr defaultRowHeight="15" x14ac:dyDescent="0.25"/>
  <cols>
    <col min="1" max="1" width="27.140625" customWidth="1"/>
    <col min="2" max="2" width="11.28515625" style="3" customWidth="1"/>
    <col min="3" max="4" width="12" style="3" customWidth="1"/>
    <col min="5" max="5" width="22.28515625" customWidth="1"/>
    <col min="6" max="8" width="11.28515625" customWidth="1"/>
    <col min="9" max="9" width="11.42578125" customWidth="1"/>
    <col min="10" max="10" width="9.140625" customWidth="1"/>
    <col min="12" max="12" width="12.28515625" customWidth="1"/>
  </cols>
  <sheetData>
    <row r="1" spans="1:12" s="2" customFormat="1" ht="30" x14ac:dyDescent="0.25">
      <c r="A1" s="2" t="s">
        <v>12</v>
      </c>
      <c r="B1" s="10" t="s">
        <v>5</v>
      </c>
      <c r="C1" s="10" t="s">
        <v>13</v>
      </c>
      <c r="D1" s="15" t="s">
        <v>21</v>
      </c>
      <c r="E1" s="2" t="s">
        <v>11</v>
      </c>
      <c r="F1" s="2" t="s">
        <v>5</v>
      </c>
      <c r="G1" s="2" t="s">
        <v>6</v>
      </c>
      <c r="H1" s="23" t="s">
        <v>20</v>
      </c>
      <c r="I1" s="19" t="s">
        <v>22</v>
      </c>
      <c r="J1" s="5"/>
      <c r="K1" s="5"/>
    </row>
    <row r="2" spans="1:12" x14ac:dyDescent="0.25">
      <c r="A2" t="s">
        <v>27</v>
      </c>
      <c r="C2" s="3">
        <v>1693.65</v>
      </c>
      <c r="D2" s="16"/>
      <c r="E2" t="s">
        <v>30</v>
      </c>
      <c r="F2" s="4">
        <v>1830</v>
      </c>
      <c r="G2" s="4">
        <f>Staffing!F23</f>
        <v>2030.65</v>
      </c>
      <c r="H2" s="24">
        <f>Staffing!G23</f>
        <v>2000.5300000000002</v>
      </c>
      <c r="I2" s="20">
        <v>2078</v>
      </c>
      <c r="L2" s="3"/>
    </row>
    <row r="3" spans="1:12" x14ac:dyDescent="0.25">
      <c r="A3" t="s">
        <v>28</v>
      </c>
      <c r="C3" s="3">
        <v>42232.04</v>
      </c>
      <c r="D3" s="16"/>
      <c r="E3" t="s">
        <v>31</v>
      </c>
      <c r="F3" s="4">
        <v>3000</v>
      </c>
      <c r="G3" s="4">
        <f>Maint!F15</f>
        <v>2574.6899999999996</v>
      </c>
      <c r="H3" s="24">
        <f>Maint!G15</f>
        <v>2127.2300000000005</v>
      </c>
      <c r="I3" s="20">
        <v>2538.7600000000002</v>
      </c>
      <c r="L3" s="3"/>
    </row>
    <row r="4" spans="1:12" x14ac:dyDescent="0.25">
      <c r="A4" t="s">
        <v>24</v>
      </c>
      <c r="C4" s="3">
        <v>-420</v>
      </c>
      <c r="D4" s="16"/>
      <c r="E4" t="s">
        <v>23</v>
      </c>
      <c r="F4" s="4">
        <v>1000</v>
      </c>
      <c r="G4" s="4">
        <f>Admin!F20</f>
        <v>891.13</v>
      </c>
      <c r="H4" s="24">
        <f>Admin!G20</f>
        <v>800</v>
      </c>
      <c r="I4" s="20">
        <v>800</v>
      </c>
      <c r="L4" s="3"/>
    </row>
    <row r="5" spans="1:12" x14ac:dyDescent="0.25">
      <c r="D5" s="16"/>
      <c r="E5" t="s">
        <v>32</v>
      </c>
      <c r="F5" s="4">
        <v>1000</v>
      </c>
      <c r="G5" s="4">
        <f>Projects!F7</f>
        <v>3331.47</v>
      </c>
      <c r="H5" s="24">
        <f>Projects!G7</f>
        <v>2776.23</v>
      </c>
      <c r="I5" s="20">
        <v>3700</v>
      </c>
      <c r="L5" s="3"/>
    </row>
    <row r="6" spans="1:12" x14ac:dyDescent="0.25">
      <c r="C6" s="26"/>
      <c r="D6" s="16"/>
      <c r="E6" t="s">
        <v>33</v>
      </c>
      <c r="F6" s="4">
        <v>2000</v>
      </c>
      <c r="G6" s="4"/>
      <c r="H6" s="24"/>
      <c r="I6" s="20">
        <v>0</v>
      </c>
      <c r="J6" s="4"/>
      <c r="K6" s="4"/>
      <c r="L6" s="3"/>
    </row>
    <row r="7" spans="1:12" ht="15.75" thickBot="1" x14ac:dyDescent="0.3">
      <c r="A7" s="11" t="s">
        <v>15</v>
      </c>
      <c r="B7" s="12"/>
      <c r="C7" s="12">
        <f>SUM(C2:C6)</f>
        <v>43505.69</v>
      </c>
      <c r="D7" s="17"/>
      <c r="F7" s="4"/>
      <c r="G7" s="4"/>
      <c r="H7" s="24"/>
      <c r="I7" s="20"/>
      <c r="J7" s="4"/>
      <c r="K7" s="4"/>
    </row>
    <row r="8" spans="1:12" ht="15.75" thickTop="1" x14ac:dyDescent="0.25">
      <c r="A8" t="s">
        <v>9</v>
      </c>
      <c r="B8" s="3">
        <v>5366</v>
      </c>
      <c r="C8" s="3">
        <f>Income!E2+Income!E4</f>
        <v>5366</v>
      </c>
      <c r="D8" s="16">
        <v>5366</v>
      </c>
      <c r="F8" s="4"/>
      <c r="G8" s="4"/>
      <c r="H8" s="24"/>
      <c r="I8" s="20"/>
      <c r="J8" s="4"/>
      <c r="K8" s="4"/>
    </row>
    <row r="9" spans="1:12" x14ac:dyDescent="0.25">
      <c r="A9" t="s">
        <v>29</v>
      </c>
      <c r="B9" s="3">
        <v>44</v>
      </c>
      <c r="C9" s="3">
        <f>Income!E7</f>
        <v>62.12</v>
      </c>
      <c r="D9" s="16">
        <v>62.12</v>
      </c>
      <c r="E9" s="1" t="s">
        <v>16</v>
      </c>
      <c r="F9" s="4">
        <f>SUM(F2:F8)</f>
        <v>8830</v>
      </c>
      <c r="G9" s="4">
        <f>SUM(G2:G8)</f>
        <v>8827.94</v>
      </c>
      <c r="H9" s="24">
        <f>SUM(H2:H8)</f>
        <v>7703.99</v>
      </c>
      <c r="I9" s="20">
        <f>SUM(I2:I8)</f>
        <v>9116.76</v>
      </c>
      <c r="J9" s="4"/>
      <c r="K9" s="4"/>
    </row>
    <row r="10" spans="1:12" x14ac:dyDescent="0.25">
      <c r="A10" t="s">
        <v>26</v>
      </c>
      <c r="B10" s="3">
        <v>500</v>
      </c>
      <c r="C10" s="3">
        <f>Income!E5</f>
        <v>550.17999999999995</v>
      </c>
      <c r="D10" s="16">
        <v>550.17999999999995</v>
      </c>
      <c r="E10" s="1"/>
      <c r="F10" s="4"/>
      <c r="G10" s="4"/>
      <c r="H10" s="24"/>
      <c r="I10" s="20"/>
      <c r="J10" s="4"/>
      <c r="K10" s="4"/>
    </row>
    <row r="11" spans="1:12" x14ac:dyDescent="0.25">
      <c r="A11" t="s">
        <v>14</v>
      </c>
      <c r="B11" s="3">
        <v>250</v>
      </c>
      <c r="C11" s="3">
        <f>Income!E3</f>
        <v>231.87</v>
      </c>
      <c r="D11" s="16">
        <v>231.87</v>
      </c>
      <c r="E11" s="1"/>
      <c r="F11" s="4"/>
      <c r="G11" s="4"/>
      <c r="H11" s="24"/>
      <c r="I11" s="20"/>
      <c r="J11" s="4"/>
      <c r="K11" s="4"/>
    </row>
    <row r="12" spans="1:12" x14ac:dyDescent="0.25">
      <c r="A12" t="s">
        <v>114</v>
      </c>
      <c r="C12" s="3">
        <v>70</v>
      </c>
      <c r="D12" s="16">
        <v>70</v>
      </c>
      <c r="H12" s="25"/>
      <c r="I12" s="21"/>
      <c r="J12" s="4"/>
      <c r="K12" s="4"/>
    </row>
    <row r="13" spans="1:12" x14ac:dyDescent="0.25">
      <c r="D13" s="16"/>
      <c r="E13" t="s">
        <v>17</v>
      </c>
      <c r="F13" s="8"/>
      <c r="G13" s="3">
        <f>SUM(C20-G9)</f>
        <v>40957.919999999998</v>
      </c>
      <c r="H13" s="14"/>
      <c r="I13" s="22">
        <f>SUM(D20-I9)</f>
        <v>40669.1</v>
      </c>
      <c r="J13" s="4"/>
      <c r="K13" s="4"/>
    </row>
    <row r="14" spans="1:12" x14ac:dyDescent="0.25">
      <c r="D14" s="16"/>
      <c r="J14" s="4"/>
      <c r="K14" s="4"/>
    </row>
    <row r="15" spans="1:12" x14ac:dyDescent="0.25">
      <c r="A15" s="1"/>
      <c r="D15" s="16"/>
      <c r="J15" s="4"/>
      <c r="K15" s="4"/>
    </row>
    <row r="16" spans="1:12" x14ac:dyDescent="0.25">
      <c r="A16" s="1" t="s">
        <v>25</v>
      </c>
      <c r="B16" s="3">
        <f>SUM(B8:B15)</f>
        <v>6160</v>
      </c>
      <c r="C16" s="3">
        <f>SUM(C8:C14)</f>
        <v>6280.17</v>
      </c>
      <c r="D16" s="16">
        <f>SUM(D8:D14)</f>
        <v>6280.17</v>
      </c>
      <c r="J16" s="4"/>
      <c r="K16" s="4"/>
    </row>
    <row r="17" spans="1:11" x14ac:dyDescent="0.25">
      <c r="D17" s="16"/>
      <c r="J17" s="4"/>
      <c r="K17" s="4"/>
    </row>
    <row r="18" spans="1:11" x14ac:dyDescent="0.25">
      <c r="A18" t="s">
        <v>18</v>
      </c>
      <c r="B18" s="3">
        <f>B7</f>
        <v>0</v>
      </c>
      <c r="C18" s="3">
        <f>C7</f>
        <v>43505.69</v>
      </c>
      <c r="D18" s="16">
        <f>C7</f>
        <v>43505.69</v>
      </c>
      <c r="J18" s="4"/>
      <c r="K18" s="4"/>
    </row>
    <row r="19" spans="1:11" x14ac:dyDescent="0.25">
      <c r="D19" s="16"/>
      <c r="F19" s="4"/>
      <c r="G19" s="4"/>
      <c r="H19" s="24"/>
      <c r="I19" s="4"/>
      <c r="J19" s="4"/>
      <c r="K19" s="4"/>
    </row>
    <row r="20" spans="1:11" x14ac:dyDescent="0.25">
      <c r="A20" t="s">
        <v>19</v>
      </c>
      <c r="B20" s="3">
        <f>SUM(B16:B18)</f>
        <v>6160</v>
      </c>
      <c r="C20" s="3">
        <f>SUM(C16:C18)</f>
        <v>49785.86</v>
      </c>
      <c r="D20" s="18">
        <f>SUM(D16:D18)</f>
        <v>49785.86</v>
      </c>
      <c r="F20" s="4"/>
      <c r="G20" s="4"/>
      <c r="H20" s="4"/>
      <c r="I20" s="4"/>
      <c r="J20" s="4"/>
      <c r="K20" s="4"/>
    </row>
    <row r="21" spans="1:11" x14ac:dyDescent="0.25">
      <c r="F21" s="4"/>
      <c r="G21" s="4"/>
      <c r="H21" s="4"/>
      <c r="I21" s="4"/>
      <c r="J21" s="4"/>
      <c r="K21" s="4"/>
    </row>
    <row r="22" spans="1:11" x14ac:dyDescent="0.25">
      <c r="F22" s="4"/>
      <c r="G22" s="4"/>
      <c r="H22" s="4"/>
      <c r="I22" s="4"/>
      <c r="J22" s="4"/>
      <c r="K22" s="4"/>
    </row>
    <row r="23" spans="1:11" x14ac:dyDescent="0.25">
      <c r="F23" s="4"/>
      <c r="G23" s="4"/>
      <c r="H23" s="4"/>
      <c r="I23" s="4"/>
      <c r="J23" s="4"/>
      <c r="K23" s="4"/>
    </row>
    <row r="24" spans="1:11" x14ac:dyDescent="0.25">
      <c r="E24" s="1"/>
      <c r="F24" s="4"/>
      <c r="G24" s="4"/>
      <c r="H24" s="4"/>
      <c r="I24" s="4"/>
      <c r="J24" s="4"/>
      <c r="K24" s="4"/>
    </row>
    <row r="25" spans="1:11" x14ac:dyDescent="0.25">
      <c r="E25" s="1"/>
      <c r="F25" s="4"/>
      <c r="G25" s="4"/>
      <c r="H25" s="4"/>
      <c r="I25" s="4"/>
      <c r="J25" s="4"/>
      <c r="K25" s="4"/>
    </row>
    <row r="26" spans="1:11" x14ac:dyDescent="0.25">
      <c r="J26" s="4"/>
      <c r="K26" s="4"/>
    </row>
    <row r="27" spans="1:11" x14ac:dyDescent="0.25">
      <c r="F27" s="8"/>
      <c r="G27" s="3"/>
      <c r="H27" s="3"/>
      <c r="I27" s="3"/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  <ignoredErrors>
    <ignoredError sqref="B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zoomScale="85" zoomScaleNormal="85" workbookViewId="0">
      <selection activeCell="G7" sqref="G7"/>
    </sheetView>
  </sheetViews>
  <sheetFormatPr defaultRowHeight="15" x14ac:dyDescent="0.25"/>
  <cols>
    <col min="2" max="2" width="4.28515625" customWidth="1"/>
    <col min="3" max="3" width="22.85546875" customWidth="1"/>
    <col min="4" max="4" width="20.28515625" customWidth="1"/>
    <col min="5" max="5" width="10.7109375" customWidth="1"/>
    <col min="6" max="6" width="3.5703125" customWidth="1"/>
    <col min="7" max="8" width="3.7109375" customWidth="1"/>
  </cols>
  <sheetData>
    <row r="1" spans="1:7" x14ac:dyDescent="0.25">
      <c r="A1" s="2" t="s">
        <v>0</v>
      </c>
      <c r="B1" s="1"/>
      <c r="C1" s="1" t="s">
        <v>8</v>
      </c>
      <c r="D1" s="1" t="s">
        <v>3</v>
      </c>
      <c r="E1" s="1" t="s">
        <v>1</v>
      </c>
      <c r="F1" s="1"/>
    </row>
    <row r="2" spans="1:7" x14ac:dyDescent="0.25">
      <c r="A2" s="7" t="s">
        <v>40</v>
      </c>
      <c r="C2" t="s">
        <v>45</v>
      </c>
      <c r="D2" t="s">
        <v>9</v>
      </c>
      <c r="E2" s="3">
        <v>2683</v>
      </c>
      <c r="F2" t="s">
        <v>50</v>
      </c>
      <c r="G2" t="s">
        <v>68</v>
      </c>
    </row>
    <row r="3" spans="1:7" x14ac:dyDescent="0.25">
      <c r="A3" s="7" t="s">
        <v>57</v>
      </c>
      <c r="C3" t="s">
        <v>28</v>
      </c>
      <c r="D3" t="s">
        <v>14</v>
      </c>
      <c r="E3" s="3">
        <v>231.87</v>
      </c>
      <c r="F3" t="s">
        <v>50</v>
      </c>
      <c r="G3" t="s">
        <v>68</v>
      </c>
    </row>
    <row r="4" spans="1:7" x14ac:dyDescent="0.25">
      <c r="A4" s="7" t="s">
        <v>82</v>
      </c>
      <c r="C4" t="s">
        <v>45</v>
      </c>
      <c r="D4" t="s">
        <v>9</v>
      </c>
      <c r="E4" s="3">
        <v>2683</v>
      </c>
      <c r="F4" t="s">
        <v>50</v>
      </c>
      <c r="G4" t="s">
        <v>68</v>
      </c>
    </row>
    <row r="5" spans="1:7" x14ac:dyDescent="0.25">
      <c r="A5" s="7" t="s">
        <v>83</v>
      </c>
      <c r="C5" t="s">
        <v>60</v>
      </c>
      <c r="D5" t="s">
        <v>84</v>
      </c>
      <c r="E5" s="3">
        <v>550.17999999999995</v>
      </c>
      <c r="F5" t="s">
        <v>50</v>
      </c>
      <c r="G5" t="s">
        <v>68</v>
      </c>
    </row>
    <row r="6" spans="1:7" x14ac:dyDescent="0.25">
      <c r="A6" s="7" t="s">
        <v>111</v>
      </c>
      <c r="C6" t="s">
        <v>112</v>
      </c>
      <c r="D6" t="s">
        <v>113</v>
      </c>
      <c r="E6" s="3">
        <v>70</v>
      </c>
      <c r="F6" t="s">
        <v>50</v>
      </c>
      <c r="G6" t="s">
        <v>68</v>
      </c>
    </row>
    <row r="7" spans="1:7" x14ac:dyDescent="0.25">
      <c r="A7" s="7" t="s">
        <v>109</v>
      </c>
      <c r="C7" t="s">
        <v>110</v>
      </c>
      <c r="D7" t="s">
        <v>29</v>
      </c>
      <c r="E7" s="3">
        <v>62.12</v>
      </c>
      <c r="F7" t="s">
        <v>50</v>
      </c>
      <c r="G7" t="s">
        <v>68</v>
      </c>
    </row>
    <row r="8" spans="1:7" x14ac:dyDescent="0.25">
      <c r="A8" s="7"/>
      <c r="E8" s="3"/>
    </row>
    <row r="9" spans="1:7" x14ac:dyDescent="0.25">
      <c r="A9" s="7"/>
      <c r="E9" s="3"/>
    </row>
    <row r="10" spans="1:7" x14ac:dyDescent="0.25">
      <c r="A10" s="7"/>
      <c r="E10" s="3"/>
    </row>
    <row r="11" spans="1:7" x14ac:dyDescent="0.25">
      <c r="A11" s="7"/>
      <c r="E11" s="3"/>
      <c r="F11" s="3"/>
    </row>
    <row r="12" spans="1:7" x14ac:dyDescent="0.25">
      <c r="A12" s="7"/>
      <c r="E12" s="3"/>
    </row>
    <row r="13" spans="1:7" x14ac:dyDescent="0.25">
      <c r="A13" s="7"/>
      <c r="E13" s="3"/>
    </row>
    <row r="14" spans="1:7" x14ac:dyDescent="0.25">
      <c r="A14" s="7"/>
      <c r="E14" s="3"/>
    </row>
    <row r="15" spans="1:7" x14ac:dyDescent="0.25">
      <c r="A15" s="7"/>
      <c r="E15" s="3"/>
    </row>
    <row r="16" spans="1:7" x14ac:dyDescent="0.25">
      <c r="C16" s="1" t="s">
        <v>7</v>
      </c>
      <c r="E16" s="3">
        <f>SUM(E2:E14)</f>
        <v>6280.17</v>
      </c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  <row r="32" spans="5:5" x14ac:dyDescent="0.25">
      <c r="E32" s="3"/>
    </row>
    <row r="33" spans="5:5" x14ac:dyDescent="0.25">
      <c r="E33" s="3"/>
    </row>
    <row r="34" spans="5:5" x14ac:dyDescent="0.25">
      <c r="E34" s="3"/>
    </row>
    <row r="35" spans="5:5" x14ac:dyDescent="0.25">
      <c r="E35" s="3"/>
    </row>
    <row r="36" spans="5:5" x14ac:dyDescent="0.25">
      <c r="E36" s="3"/>
    </row>
    <row r="37" spans="5:5" x14ac:dyDescent="0.25">
      <c r="E37" s="3"/>
    </row>
    <row r="38" spans="5:5" x14ac:dyDescent="0.25">
      <c r="E38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2"/>
  <sheetViews>
    <sheetView tabSelected="1" topLeftCell="A32" zoomScale="85" zoomScaleNormal="85" workbookViewId="0">
      <selection activeCell="K57" sqref="K57"/>
    </sheetView>
  </sheetViews>
  <sheetFormatPr defaultRowHeight="15" x14ac:dyDescent="0.25"/>
  <cols>
    <col min="1" max="1" width="9.85546875" customWidth="1"/>
    <col min="2" max="2" width="3.85546875" customWidth="1"/>
    <col min="3" max="3" width="7.140625" customWidth="1"/>
    <col min="4" max="4" width="29.140625" customWidth="1"/>
    <col min="5" max="5" width="31.85546875" customWidth="1"/>
    <col min="6" max="6" width="10.140625" bestFit="1" customWidth="1"/>
    <col min="7" max="7" width="10.85546875" customWidth="1"/>
    <col min="9" max="9" width="5" style="6" customWidth="1"/>
    <col min="10" max="10" width="7" customWidth="1"/>
    <col min="11" max="11" width="5.140625" customWidth="1"/>
  </cols>
  <sheetData>
    <row r="1" spans="1:11" x14ac:dyDescent="0.25">
      <c r="A1" s="2" t="s">
        <v>0</v>
      </c>
      <c r="C1" s="1"/>
      <c r="D1" s="1" t="s">
        <v>2</v>
      </c>
      <c r="E1" s="1" t="s">
        <v>3</v>
      </c>
      <c r="F1" s="9" t="s">
        <v>1</v>
      </c>
      <c r="G1" s="13" t="s">
        <v>20</v>
      </c>
      <c r="H1" s="1" t="s">
        <v>4</v>
      </c>
      <c r="I1" s="9"/>
      <c r="J1" s="1" t="s">
        <v>10</v>
      </c>
      <c r="K1" s="1"/>
    </row>
    <row r="2" spans="1:11" x14ac:dyDescent="0.25">
      <c r="A2" s="7" t="s">
        <v>39</v>
      </c>
      <c r="B2">
        <v>1</v>
      </c>
      <c r="C2">
        <v>100667</v>
      </c>
      <c r="D2" t="s">
        <v>34</v>
      </c>
      <c r="E2" t="s">
        <v>35</v>
      </c>
      <c r="F2" s="27">
        <v>40.32</v>
      </c>
      <c r="G2" s="28">
        <v>33.6</v>
      </c>
      <c r="H2" s="27">
        <v>6.72</v>
      </c>
      <c r="I2" s="6" t="s">
        <v>50</v>
      </c>
      <c r="J2">
        <v>17108</v>
      </c>
      <c r="K2" t="s">
        <v>68</v>
      </c>
    </row>
    <row r="3" spans="1:11" x14ac:dyDescent="0.25">
      <c r="A3" s="7" t="s">
        <v>39</v>
      </c>
      <c r="B3">
        <v>2</v>
      </c>
      <c r="C3">
        <v>100668</v>
      </c>
      <c r="D3" t="s">
        <v>36</v>
      </c>
      <c r="E3" t="s">
        <v>37</v>
      </c>
      <c r="F3" s="27">
        <v>39.299999999999997</v>
      </c>
      <c r="G3" s="28">
        <v>32.75</v>
      </c>
      <c r="H3" s="27">
        <v>6.55</v>
      </c>
      <c r="I3" s="6" t="s">
        <v>50</v>
      </c>
      <c r="J3">
        <v>17108</v>
      </c>
      <c r="K3" t="s">
        <v>68</v>
      </c>
    </row>
    <row r="4" spans="1:11" x14ac:dyDescent="0.25">
      <c r="A4" s="7" t="s">
        <v>40</v>
      </c>
      <c r="B4">
        <v>3</v>
      </c>
      <c r="C4">
        <v>100669</v>
      </c>
      <c r="D4" t="s">
        <v>41</v>
      </c>
      <c r="E4" t="s">
        <v>42</v>
      </c>
      <c r="F4" s="27">
        <v>123.06</v>
      </c>
      <c r="G4" s="28">
        <v>123.06</v>
      </c>
      <c r="H4" s="27"/>
      <c r="I4" s="6" t="s">
        <v>50</v>
      </c>
      <c r="J4">
        <v>17108</v>
      </c>
      <c r="K4" t="s">
        <v>68</v>
      </c>
    </row>
    <row r="5" spans="1:11" x14ac:dyDescent="0.25">
      <c r="A5" s="7" t="s">
        <v>39</v>
      </c>
      <c r="B5">
        <v>4</v>
      </c>
      <c r="C5">
        <v>100670</v>
      </c>
      <c r="D5" t="s">
        <v>43</v>
      </c>
      <c r="E5" t="s">
        <v>44</v>
      </c>
      <c r="F5" s="27">
        <v>35</v>
      </c>
      <c r="G5" s="28">
        <v>35</v>
      </c>
      <c r="H5" s="27"/>
      <c r="I5" s="6" t="s">
        <v>50</v>
      </c>
      <c r="J5">
        <v>17108</v>
      </c>
      <c r="K5" t="s">
        <v>68</v>
      </c>
    </row>
    <row r="6" spans="1:11" x14ac:dyDescent="0.25">
      <c r="A6" s="7" t="s">
        <v>46</v>
      </c>
      <c r="B6">
        <v>5</v>
      </c>
      <c r="C6">
        <v>100671</v>
      </c>
      <c r="D6" t="s">
        <v>47</v>
      </c>
      <c r="E6" t="s">
        <v>48</v>
      </c>
      <c r="F6" s="27">
        <v>218</v>
      </c>
      <c r="G6" s="28">
        <v>218</v>
      </c>
      <c r="H6" s="27"/>
      <c r="I6" s="6" t="s">
        <v>50</v>
      </c>
      <c r="J6">
        <v>17108</v>
      </c>
      <c r="K6" t="s">
        <v>68</v>
      </c>
    </row>
    <row r="7" spans="1:11" x14ac:dyDescent="0.25">
      <c r="A7" s="7" t="s">
        <v>49</v>
      </c>
      <c r="B7">
        <v>6</v>
      </c>
      <c r="C7">
        <v>100672</v>
      </c>
      <c r="D7" t="s">
        <v>41</v>
      </c>
      <c r="E7" t="s">
        <v>42</v>
      </c>
      <c r="F7" s="27">
        <v>123.06</v>
      </c>
      <c r="G7" s="28">
        <v>123.06</v>
      </c>
      <c r="H7" s="27"/>
      <c r="I7" s="6" t="s">
        <v>50</v>
      </c>
      <c r="J7">
        <v>17108</v>
      </c>
      <c r="K7" t="s">
        <v>68</v>
      </c>
    </row>
    <row r="8" spans="1:11" x14ac:dyDescent="0.25">
      <c r="A8" s="7" t="s">
        <v>46</v>
      </c>
      <c r="B8">
        <v>7</v>
      </c>
      <c r="C8">
        <v>100673</v>
      </c>
      <c r="D8" t="s">
        <v>51</v>
      </c>
      <c r="E8" t="s">
        <v>52</v>
      </c>
      <c r="F8" s="27">
        <v>15</v>
      </c>
      <c r="G8" s="28">
        <v>15</v>
      </c>
      <c r="H8" s="27"/>
      <c r="I8" s="6" t="s">
        <v>50</v>
      </c>
      <c r="J8">
        <v>17108</v>
      </c>
      <c r="K8" t="s">
        <v>68</v>
      </c>
    </row>
    <row r="9" spans="1:11" x14ac:dyDescent="0.25">
      <c r="A9" s="7" t="s">
        <v>59</v>
      </c>
      <c r="B9">
        <v>8</v>
      </c>
      <c r="C9">
        <v>100674</v>
      </c>
      <c r="D9" t="s">
        <v>53</v>
      </c>
      <c r="E9" t="s">
        <v>54</v>
      </c>
      <c r="F9" s="27">
        <v>52.28</v>
      </c>
      <c r="G9" s="28">
        <v>43.57</v>
      </c>
      <c r="H9" s="27">
        <v>8.7100000000000009</v>
      </c>
      <c r="I9" s="6" t="s">
        <v>50</v>
      </c>
      <c r="J9">
        <v>17108</v>
      </c>
      <c r="K9" t="s">
        <v>68</v>
      </c>
    </row>
    <row r="10" spans="1:11" x14ac:dyDescent="0.25">
      <c r="A10" s="7" t="s">
        <v>59</v>
      </c>
      <c r="B10">
        <v>9</v>
      </c>
      <c r="C10">
        <v>100675</v>
      </c>
      <c r="D10" t="s">
        <v>55</v>
      </c>
      <c r="E10" t="s">
        <v>56</v>
      </c>
      <c r="F10" s="27">
        <v>35.93</v>
      </c>
      <c r="G10" s="28">
        <v>29.94</v>
      </c>
      <c r="H10" s="27">
        <v>5.99</v>
      </c>
      <c r="I10" s="6" t="s">
        <v>50</v>
      </c>
      <c r="J10">
        <v>17108</v>
      </c>
      <c r="K10" t="s">
        <v>68</v>
      </c>
    </row>
    <row r="11" spans="1:11" x14ac:dyDescent="0.25">
      <c r="A11" s="7" t="s">
        <v>58</v>
      </c>
      <c r="B11">
        <v>10</v>
      </c>
      <c r="C11">
        <v>100676</v>
      </c>
      <c r="D11" t="s">
        <v>41</v>
      </c>
      <c r="E11" t="s">
        <v>42</v>
      </c>
      <c r="F11" s="27">
        <v>134.77000000000001</v>
      </c>
      <c r="G11" s="28">
        <v>134.77000000000001</v>
      </c>
      <c r="H11" s="27"/>
      <c r="I11" s="6" t="s">
        <v>50</v>
      </c>
      <c r="J11">
        <v>17108</v>
      </c>
      <c r="K11" t="s">
        <v>68</v>
      </c>
    </row>
    <row r="12" spans="1:11" x14ac:dyDescent="0.25">
      <c r="A12" s="7" t="s">
        <v>59</v>
      </c>
      <c r="B12">
        <v>11</v>
      </c>
      <c r="C12">
        <v>100677</v>
      </c>
      <c r="D12" t="s">
        <v>34</v>
      </c>
      <c r="E12" t="s">
        <v>35</v>
      </c>
      <c r="F12" s="27">
        <v>46.8</v>
      </c>
      <c r="G12" s="28">
        <v>39</v>
      </c>
      <c r="H12" s="27">
        <v>7.8</v>
      </c>
      <c r="I12" s="6" t="s">
        <v>50</v>
      </c>
      <c r="J12">
        <v>17108</v>
      </c>
      <c r="K12" t="s">
        <v>68</v>
      </c>
    </row>
    <row r="13" spans="1:11" x14ac:dyDescent="0.25">
      <c r="A13" s="7" t="s">
        <v>59</v>
      </c>
      <c r="B13">
        <v>12</v>
      </c>
      <c r="C13">
        <v>100678</v>
      </c>
      <c r="D13" t="s">
        <v>60</v>
      </c>
      <c r="E13" t="s">
        <v>61</v>
      </c>
      <c r="F13" s="27">
        <v>81.599999999999994</v>
      </c>
      <c r="G13" s="28">
        <v>81.599999999999994</v>
      </c>
      <c r="H13" s="27"/>
      <c r="I13" s="6" t="s">
        <v>50</v>
      </c>
      <c r="J13">
        <v>17108</v>
      </c>
      <c r="K13" t="s">
        <v>68</v>
      </c>
    </row>
    <row r="14" spans="1:11" x14ac:dyDescent="0.25">
      <c r="A14" s="7" t="s">
        <v>59</v>
      </c>
      <c r="B14">
        <v>13</v>
      </c>
      <c r="C14">
        <v>100679</v>
      </c>
      <c r="D14" t="s">
        <v>62</v>
      </c>
      <c r="E14" t="s">
        <v>63</v>
      </c>
      <c r="F14" s="27">
        <v>36</v>
      </c>
      <c r="G14" s="28">
        <v>36</v>
      </c>
      <c r="H14" s="27"/>
      <c r="I14" s="6" t="s">
        <v>50</v>
      </c>
      <c r="J14">
        <v>17108</v>
      </c>
      <c r="K14" t="s">
        <v>68</v>
      </c>
    </row>
    <row r="15" spans="1:11" x14ac:dyDescent="0.25">
      <c r="A15" s="7" t="s">
        <v>64</v>
      </c>
      <c r="B15">
        <v>14</v>
      </c>
      <c r="C15">
        <v>100680</v>
      </c>
      <c r="D15" t="s">
        <v>65</v>
      </c>
      <c r="E15" t="s">
        <v>66</v>
      </c>
      <c r="F15" s="27">
        <v>780</v>
      </c>
      <c r="G15" s="28">
        <v>650</v>
      </c>
      <c r="H15" s="27">
        <v>130</v>
      </c>
      <c r="I15" s="6" t="s">
        <v>50</v>
      </c>
      <c r="J15">
        <v>17108</v>
      </c>
      <c r="K15" t="s">
        <v>68</v>
      </c>
    </row>
    <row r="16" spans="1:11" x14ac:dyDescent="0.25">
      <c r="A16" s="7" t="s">
        <v>67</v>
      </c>
      <c r="B16">
        <v>15</v>
      </c>
      <c r="C16">
        <v>100681</v>
      </c>
      <c r="D16" t="s">
        <v>41</v>
      </c>
      <c r="E16" t="s">
        <v>42</v>
      </c>
      <c r="F16" s="27">
        <v>126.96</v>
      </c>
      <c r="G16" s="28">
        <v>126.96</v>
      </c>
      <c r="H16" s="27"/>
      <c r="I16" s="6" t="s">
        <v>50</v>
      </c>
      <c r="J16">
        <v>17108</v>
      </c>
      <c r="K16" t="s">
        <v>68</v>
      </c>
    </row>
    <row r="17" spans="1:11" x14ac:dyDescent="0.25">
      <c r="A17" s="7" t="s">
        <v>64</v>
      </c>
      <c r="C17">
        <v>100682</v>
      </c>
      <c r="D17" t="s">
        <v>71</v>
      </c>
      <c r="F17" s="27"/>
      <c r="G17" s="28"/>
      <c r="H17" s="27"/>
    </row>
    <row r="18" spans="1:11" x14ac:dyDescent="0.25">
      <c r="A18" s="7" t="s">
        <v>64</v>
      </c>
      <c r="C18">
        <v>100683</v>
      </c>
      <c r="D18" t="s">
        <v>71</v>
      </c>
      <c r="F18" s="27"/>
      <c r="G18" s="28"/>
      <c r="H18" s="27"/>
    </row>
    <row r="19" spans="1:11" x14ac:dyDescent="0.25">
      <c r="A19" s="7" t="s">
        <v>72</v>
      </c>
      <c r="B19">
        <v>16</v>
      </c>
      <c r="C19">
        <v>100684</v>
      </c>
      <c r="D19" t="s">
        <v>69</v>
      </c>
      <c r="E19" t="s">
        <v>70</v>
      </c>
      <c r="F19" s="27">
        <v>20</v>
      </c>
      <c r="G19" s="28">
        <v>20</v>
      </c>
      <c r="H19" s="27"/>
      <c r="I19" s="6" t="s">
        <v>50</v>
      </c>
      <c r="J19">
        <v>17108</v>
      </c>
      <c r="K19" t="s">
        <v>68</v>
      </c>
    </row>
    <row r="20" spans="1:11" x14ac:dyDescent="0.25">
      <c r="A20" s="7" t="s">
        <v>73</v>
      </c>
      <c r="B20">
        <v>17</v>
      </c>
      <c r="C20">
        <v>100685</v>
      </c>
      <c r="D20" t="s">
        <v>41</v>
      </c>
      <c r="E20" t="s">
        <v>42</v>
      </c>
      <c r="F20" s="27">
        <v>126.96</v>
      </c>
      <c r="G20" s="28">
        <v>126.96</v>
      </c>
      <c r="H20" s="27"/>
      <c r="I20" s="6" t="s">
        <v>50</v>
      </c>
      <c r="J20">
        <v>17108</v>
      </c>
      <c r="K20" t="s">
        <v>68</v>
      </c>
    </row>
    <row r="21" spans="1:11" x14ac:dyDescent="0.25">
      <c r="A21" s="7" t="s">
        <v>72</v>
      </c>
      <c r="B21">
        <v>18</v>
      </c>
      <c r="C21">
        <v>100686</v>
      </c>
      <c r="D21" t="s">
        <v>51</v>
      </c>
      <c r="E21" t="s">
        <v>52</v>
      </c>
      <c r="F21" s="27">
        <v>15</v>
      </c>
      <c r="G21" s="28">
        <v>15</v>
      </c>
      <c r="H21" s="27"/>
      <c r="I21" s="6" t="s">
        <v>50</v>
      </c>
      <c r="J21">
        <v>17108</v>
      </c>
      <c r="K21" t="s">
        <v>68</v>
      </c>
    </row>
    <row r="22" spans="1:11" x14ac:dyDescent="0.25">
      <c r="A22" s="7" t="s">
        <v>72</v>
      </c>
      <c r="B22">
        <v>19</v>
      </c>
      <c r="C22">
        <v>100687</v>
      </c>
      <c r="D22" t="s">
        <v>65</v>
      </c>
      <c r="E22" t="s">
        <v>66</v>
      </c>
      <c r="F22" s="27">
        <v>108</v>
      </c>
      <c r="G22" s="28">
        <v>90</v>
      </c>
      <c r="H22" s="27">
        <v>18</v>
      </c>
      <c r="I22" s="6" t="s">
        <v>50</v>
      </c>
      <c r="J22">
        <v>17108</v>
      </c>
      <c r="K22" t="s">
        <v>68</v>
      </c>
    </row>
    <row r="23" spans="1:11" x14ac:dyDescent="0.25">
      <c r="A23" s="7" t="s">
        <v>74</v>
      </c>
      <c r="B23">
        <v>20</v>
      </c>
      <c r="C23">
        <v>100688</v>
      </c>
      <c r="D23" t="s">
        <v>75</v>
      </c>
      <c r="E23" t="s">
        <v>76</v>
      </c>
      <c r="F23" s="27">
        <v>80.150000000000006</v>
      </c>
      <c r="G23" s="28">
        <v>76.34</v>
      </c>
      <c r="H23" s="27">
        <v>3.81</v>
      </c>
      <c r="I23" s="6" t="s">
        <v>50</v>
      </c>
      <c r="J23">
        <v>17108</v>
      </c>
      <c r="K23" t="s">
        <v>68</v>
      </c>
    </row>
    <row r="24" spans="1:11" x14ac:dyDescent="0.25">
      <c r="A24" s="7" t="s">
        <v>74</v>
      </c>
      <c r="B24">
        <v>21</v>
      </c>
      <c r="C24">
        <v>100689</v>
      </c>
      <c r="D24" t="s">
        <v>34</v>
      </c>
      <c r="E24" t="s">
        <v>35</v>
      </c>
      <c r="F24" s="27">
        <v>46.8</v>
      </c>
      <c r="G24" s="28">
        <v>39</v>
      </c>
      <c r="H24" s="27">
        <v>7.8</v>
      </c>
      <c r="I24" s="6" t="s">
        <v>50</v>
      </c>
      <c r="J24">
        <v>17108</v>
      </c>
      <c r="K24" t="s">
        <v>68</v>
      </c>
    </row>
    <row r="25" spans="1:11" x14ac:dyDescent="0.25">
      <c r="A25" s="7" t="s">
        <v>77</v>
      </c>
      <c r="B25">
        <v>22</v>
      </c>
      <c r="C25">
        <v>100690</v>
      </c>
      <c r="D25" t="s">
        <v>41</v>
      </c>
      <c r="E25" t="s">
        <v>42</v>
      </c>
      <c r="F25" s="27">
        <v>126.96</v>
      </c>
      <c r="G25" s="28">
        <v>126.96</v>
      </c>
      <c r="H25" s="27"/>
      <c r="I25" s="6" t="s">
        <v>50</v>
      </c>
      <c r="J25">
        <v>17108</v>
      </c>
      <c r="K25" t="s">
        <v>68</v>
      </c>
    </row>
    <row r="26" spans="1:11" x14ac:dyDescent="0.25">
      <c r="A26" s="7" t="s">
        <v>74</v>
      </c>
      <c r="B26">
        <v>23</v>
      </c>
      <c r="C26">
        <v>100691</v>
      </c>
      <c r="D26" t="s">
        <v>51</v>
      </c>
      <c r="E26" t="s">
        <v>52</v>
      </c>
      <c r="F26" s="27">
        <v>7.5</v>
      </c>
      <c r="G26" s="28">
        <v>7.5</v>
      </c>
      <c r="H26" s="27"/>
      <c r="I26" s="6" t="s">
        <v>50</v>
      </c>
      <c r="J26">
        <v>17108</v>
      </c>
      <c r="K26" t="s">
        <v>68</v>
      </c>
    </row>
    <row r="27" spans="1:11" x14ac:dyDescent="0.25">
      <c r="A27" s="7" t="s">
        <v>74</v>
      </c>
      <c r="B27">
        <v>24</v>
      </c>
      <c r="C27">
        <v>100692</v>
      </c>
      <c r="D27" t="s">
        <v>60</v>
      </c>
      <c r="E27" t="s">
        <v>61</v>
      </c>
      <c r="F27" s="27">
        <v>81.599999999999994</v>
      </c>
      <c r="G27" s="28">
        <v>81.599999999999994</v>
      </c>
      <c r="H27" s="27"/>
      <c r="I27" s="6" t="s">
        <v>50</v>
      </c>
      <c r="J27">
        <v>17108</v>
      </c>
      <c r="K27" t="s">
        <v>68</v>
      </c>
    </row>
    <row r="28" spans="1:11" x14ac:dyDescent="0.25">
      <c r="A28" s="7" t="s">
        <v>78</v>
      </c>
      <c r="B28">
        <v>25</v>
      </c>
      <c r="C28">
        <v>100693</v>
      </c>
      <c r="D28" t="s">
        <v>79</v>
      </c>
      <c r="E28" t="s">
        <v>80</v>
      </c>
      <c r="F28" s="27">
        <v>732.37</v>
      </c>
      <c r="G28" s="28">
        <v>610.30999999999995</v>
      </c>
      <c r="H28" s="27">
        <v>122.06</v>
      </c>
      <c r="I28" s="6" t="s">
        <v>50</v>
      </c>
      <c r="J28">
        <v>17169</v>
      </c>
      <c r="K28" t="s">
        <v>68</v>
      </c>
    </row>
    <row r="29" spans="1:11" x14ac:dyDescent="0.25">
      <c r="A29" s="7" t="s">
        <v>78</v>
      </c>
      <c r="B29">
        <v>26</v>
      </c>
      <c r="C29">
        <v>100694</v>
      </c>
      <c r="D29" t="s">
        <v>55</v>
      </c>
      <c r="E29" t="s">
        <v>56</v>
      </c>
      <c r="F29" s="27">
        <v>35.93</v>
      </c>
      <c r="G29" s="28">
        <v>29.94</v>
      </c>
      <c r="H29" s="27">
        <v>5.99</v>
      </c>
      <c r="I29" s="6" t="s">
        <v>50</v>
      </c>
      <c r="J29">
        <v>17108</v>
      </c>
      <c r="K29" t="s">
        <v>68</v>
      </c>
    </row>
    <row r="30" spans="1:11" x14ac:dyDescent="0.25">
      <c r="A30" s="7" t="s">
        <v>81</v>
      </c>
      <c r="B30">
        <v>27</v>
      </c>
      <c r="C30">
        <v>100695</v>
      </c>
      <c r="D30" t="s">
        <v>55</v>
      </c>
      <c r="E30" t="s">
        <v>56</v>
      </c>
      <c r="F30" s="27">
        <v>35.93</v>
      </c>
      <c r="G30" s="28">
        <v>29.94</v>
      </c>
      <c r="H30" s="27">
        <v>5.99</v>
      </c>
      <c r="I30" s="6" t="s">
        <v>50</v>
      </c>
      <c r="J30">
        <v>17108</v>
      </c>
      <c r="K30" t="s">
        <v>68</v>
      </c>
    </row>
    <row r="31" spans="1:11" x14ac:dyDescent="0.25">
      <c r="A31" s="7" t="s">
        <v>81</v>
      </c>
      <c r="B31">
        <v>28</v>
      </c>
      <c r="C31">
        <v>100696</v>
      </c>
      <c r="D31" t="s">
        <v>85</v>
      </c>
      <c r="E31" t="s">
        <v>86</v>
      </c>
      <c r="F31" s="27">
        <v>150</v>
      </c>
      <c r="G31" s="28">
        <v>125</v>
      </c>
      <c r="H31" s="27">
        <v>25</v>
      </c>
      <c r="I31" s="6" t="s">
        <v>50</v>
      </c>
      <c r="J31">
        <v>17108</v>
      </c>
      <c r="K31" t="s">
        <v>68</v>
      </c>
    </row>
    <row r="32" spans="1:11" x14ac:dyDescent="0.25">
      <c r="A32" s="7"/>
      <c r="C32">
        <v>100607</v>
      </c>
      <c r="D32" t="s">
        <v>71</v>
      </c>
      <c r="F32" s="27"/>
      <c r="G32" s="28"/>
      <c r="H32" s="27"/>
    </row>
    <row r="33" spans="1:11" x14ac:dyDescent="0.25">
      <c r="A33" s="7" t="s">
        <v>81</v>
      </c>
      <c r="B33">
        <v>29</v>
      </c>
      <c r="C33">
        <v>100698</v>
      </c>
      <c r="D33" t="s">
        <v>65</v>
      </c>
      <c r="E33" t="s">
        <v>66</v>
      </c>
      <c r="F33" s="27">
        <v>216</v>
      </c>
      <c r="G33" s="28">
        <v>180</v>
      </c>
      <c r="H33" s="27">
        <v>36</v>
      </c>
      <c r="I33" s="6" t="s">
        <v>50</v>
      </c>
      <c r="J33">
        <v>17108</v>
      </c>
      <c r="K33" t="s">
        <v>68</v>
      </c>
    </row>
    <row r="34" spans="1:11" x14ac:dyDescent="0.25">
      <c r="A34" s="7" t="s">
        <v>87</v>
      </c>
      <c r="B34">
        <v>30</v>
      </c>
      <c r="C34">
        <v>100699</v>
      </c>
      <c r="D34" t="s">
        <v>41</v>
      </c>
      <c r="E34" t="s">
        <v>42</v>
      </c>
      <c r="F34" s="27">
        <v>126.76</v>
      </c>
      <c r="G34" s="28">
        <v>126.76</v>
      </c>
      <c r="H34" s="27"/>
      <c r="I34" s="6" t="s">
        <v>50</v>
      </c>
      <c r="J34">
        <v>17108</v>
      </c>
      <c r="K34" t="s">
        <v>68</v>
      </c>
    </row>
    <row r="35" spans="1:11" x14ac:dyDescent="0.25">
      <c r="A35" s="7" t="s">
        <v>87</v>
      </c>
      <c r="B35">
        <v>31</v>
      </c>
      <c r="C35">
        <v>100700</v>
      </c>
      <c r="D35" t="s">
        <v>51</v>
      </c>
      <c r="E35" t="s">
        <v>52</v>
      </c>
      <c r="F35" s="27">
        <v>11.25</v>
      </c>
      <c r="G35" s="28">
        <v>11.25</v>
      </c>
      <c r="H35" s="27"/>
      <c r="I35" s="6" t="s">
        <v>50</v>
      </c>
      <c r="J35">
        <v>17108</v>
      </c>
      <c r="K35" t="s">
        <v>68</v>
      </c>
    </row>
    <row r="36" spans="1:11" x14ac:dyDescent="0.25">
      <c r="A36" s="7" t="s">
        <v>87</v>
      </c>
      <c r="B36">
        <v>32</v>
      </c>
      <c r="C36">
        <v>100701</v>
      </c>
      <c r="D36" t="s">
        <v>43</v>
      </c>
      <c r="E36" t="s">
        <v>44</v>
      </c>
      <c r="F36" s="27">
        <v>40</v>
      </c>
      <c r="G36" s="28">
        <v>40</v>
      </c>
      <c r="H36" s="27"/>
      <c r="I36" s="6" t="s">
        <v>50</v>
      </c>
      <c r="J36">
        <v>17108</v>
      </c>
      <c r="K36" t="s">
        <v>68</v>
      </c>
    </row>
    <row r="37" spans="1:11" x14ac:dyDescent="0.25">
      <c r="A37" s="7" t="s">
        <v>93</v>
      </c>
      <c r="B37">
        <v>33</v>
      </c>
      <c r="C37">
        <v>100702</v>
      </c>
      <c r="D37" t="s">
        <v>41</v>
      </c>
      <c r="E37" t="s">
        <v>88</v>
      </c>
      <c r="F37" s="27">
        <v>41.99</v>
      </c>
      <c r="G37" s="28">
        <v>34.99</v>
      </c>
      <c r="H37" s="27">
        <v>7</v>
      </c>
      <c r="I37" s="6" t="s">
        <v>50</v>
      </c>
      <c r="J37">
        <v>17197</v>
      </c>
      <c r="K37" t="s">
        <v>68</v>
      </c>
    </row>
    <row r="38" spans="1:11" x14ac:dyDescent="0.25">
      <c r="A38" s="7" t="s">
        <v>93</v>
      </c>
      <c r="B38">
        <v>34</v>
      </c>
      <c r="C38">
        <v>100703</v>
      </c>
      <c r="D38" t="s">
        <v>89</v>
      </c>
      <c r="E38" t="s">
        <v>90</v>
      </c>
      <c r="F38" s="27">
        <v>960</v>
      </c>
      <c r="G38" s="28">
        <v>800</v>
      </c>
      <c r="H38" s="27">
        <v>160</v>
      </c>
      <c r="I38" s="6" t="s">
        <v>50</v>
      </c>
      <c r="J38">
        <v>17144</v>
      </c>
      <c r="K38" t="s">
        <v>68</v>
      </c>
    </row>
    <row r="39" spans="1:11" x14ac:dyDescent="0.25">
      <c r="A39" s="7" t="s">
        <v>93</v>
      </c>
      <c r="B39">
        <v>35</v>
      </c>
      <c r="C39">
        <v>100704</v>
      </c>
      <c r="D39" t="s">
        <v>91</v>
      </c>
      <c r="E39" t="s">
        <v>92</v>
      </c>
      <c r="F39" s="27">
        <v>1779.59</v>
      </c>
      <c r="G39" s="28">
        <v>1482.99</v>
      </c>
      <c r="H39" s="27">
        <v>296.60000000000002</v>
      </c>
      <c r="I39" s="6" t="s">
        <v>50</v>
      </c>
      <c r="J39">
        <v>17181</v>
      </c>
      <c r="K39" t="s">
        <v>68</v>
      </c>
    </row>
    <row r="40" spans="1:11" x14ac:dyDescent="0.25">
      <c r="A40" s="7" t="s">
        <v>94</v>
      </c>
      <c r="B40">
        <v>36</v>
      </c>
      <c r="C40">
        <v>100705</v>
      </c>
      <c r="D40" t="s">
        <v>41</v>
      </c>
      <c r="E40" t="s">
        <v>42</v>
      </c>
      <c r="F40" s="27">
        <v>126.96</v>
      </c>
      <c r="G40" s="28">
        <v>126.96</v>
      </c>
      <c r="H40" s="27"/>
      <c r="I40" s="6" t="s">
        <v>50</v>
      </c>
      <c r="J40">
        <v>17108</v>
      </c>
      <c r="K40" t="s">
        <v>68</v>
      </c>
    </row>
    <row r="41" spans="1:11" x14ac:dyDescent="0.25">
      <c r="A41" s="7" t="s">
        <v>95</v>
      </c>
      <c r="B41">
        <v>37</v>
      </c>
      <c r="C41">
        <v>100706</v>
      </c>
      <c r="D41" s="31" t="s">
        <v>96</v>
      </c>
      <c r="E41" s="31" t="s">
        <v>56</v>
      </c>
      <c r="F41" s="32">
        <v>35.93</v>
      </c>
      <c r="G41" s="28">
        <v>29.94</v>
      </c>
      <c r="H41" s="27">
        <v>5.99</v>
      </c>
      <c r="I41" s="6" t="s">
        <v>50</v>
      </c>
      <c r="J41">
        <v>17108</v>
      </c>
      <c r="K41" t="s">
        <v>68</v>
      </c>
    </row>
    <row r="42" spans="1:11" x14ac:dyDescent="0.25">
      <c r="A42" s="7" t="s">
        <v>95</v>
      </c>
      <c r="B42">
        <v>38</v>
      </c>
      <c r="C42">
        <v>100707</v>
      </c>
      <c r="D42" s="31" t="s">
        <v>75</v>
      </c>
      <c r="E42" s="31" t="s">
        <v>76</v>
      </c>
      <c r="F42" s="32">
        <v>34.89</v>
      </c>
      <c r="G42" s="28">
        <v>1.19</v>
      </c>
      <c r="H42" s="27">
        <v>33.700000000000003</v>
      </c>
      <c r="I42" s="6" t="s">
        <v>50</v>
      </c>
      <c r="J42">
        <v>17108</v>
      </c>
      <c r="K42" t="s">
        <v>68</v>
      </c>
    </row>
    <row r="43" spans="1:11" x14ac:dyDescent="0.25">
      <c r="A43" s="7" t="s">
        <v>97</v>
      </c>
      <c r="B43">
        <v>39</v>
      </c>
      <c r="C43">
        <v>100708</v>
      </c>
      <c r="D43" s="31" t="s">
        <v>41</v>
      </c>
      <c r="E43" s="31" t="s">
        <v>42</v>
      </c>
      <c r="F43" s="32">
        <v>126.96</v>
      </c>
      <c r="G43" s="28">
        <v>126.96</v>
      </c>
      <c r="H43" s="27"/>
      <c r="I43" s="6" t="s">
        <v>50</v>
      </c>
      <c r="J43">
        <v>17108</v>
      </c>
      <c r="K43" t="s">
        <v>68</v>
      </c>
    </row>
    <row r="44" spans="1:11" x14ac:dyDescent="0.25">
      <c r="A44" s="7" t="s">
        <v>98</v>
      </c>
      <c r="B44">
        <v>40</v>
      </c>
      <c r="C44">
        <v>100709</v>
      </c>
      <c r="D44" s="31" t="s">
        <v>60</v>
      </c>
      <c r="E44" s="31" t="s">
        <v>61</v>
      </c>
      <c r="F44" s="32">
        <v>81.8</v>
      </c>
      <c r="G44" s="28">
        <v>81.8</v>
      </c>
      <c r="H44" s="27"/>
      <c r="I44" s="6" t="s">
        <v>50</v>
      </c>
      <c r="J44">
        <v>17108</v>
      </c>
      <c r="K44" t="s">
        <v>68</v>
      </c>
    </row>
    <row r="45" spans="1:11" x14ac:dyDescent="0.25">
      <c r="A45" s="7" t="s">
        <v>98</v>
      </c>
      <c r="B45">
        <v>41</v>
      </c>
      <c r="C45">
        <v>100710</v>
      </c>
      <c r="D45" s="31" t="s">
        <v>34</v>
      </c>
      <c r="E45" s="31" t="s">
        <v>35</v>
      </c>
      <c r="F45" s="32">
        <v>46.8</v>
      </c>
      <c r="G45" s="28">
        <v>39</v>
      </c>
      <c r="H45" s="27">
        <v>7.8</v>
      </c>
      <c r="I45" s="6" t="s">
        <v>50</v>
      </c>
      <c r="J45">
        <v>17108</v>
      </c>
      <c r="K45" t="s">
        <v>68</v>
      </c>
    </row>
    <row r="46" spans="1:11" x14ac:dyDescent="0.25">
      <c r="A46" s="7" t="s">
        <v>98</v>
      </c>
      <c r="B46">
        <v>42</v>
      </c>
      <c r="C46">
        <v>100711</v>
      </c>
      <c r="D46" s="31" t="s">
        <v>99</v>
      </c>
      <c r="E46" s="31" t="s">
        <v>100</v>
      </c>
      <c r="F46" s="32">
        <v>34.619999999999997</v>
      </c>
      <c r="G46" s="28">
        <v>34.619999999999997</v>
      </c>
      <c r="H46" s="27"/>
      <c r="I46" s="6" t="s">
        <v>50</v>
      </c>
      <c r="J46">
        <v>17108</v>
      </c>
      <c r="K46" t="s">
        <v>68</v>
      </c>
    </row>
    <row r="47" spans="1:11" x14ac:dyDescent="0.25">
      <c r="A47" s="7" t="s">
        <v>98</v>
      </c>
      <c r="B47">
        <v>43</v>
      </c>
      <c r="C47">
        <v>100712</v>
      </c>
      <c r="D47" s="31" t="s">
        <v>65</v>
      </c>
      <c r="E47" s="31" t="s">
        <v>66</v>
      </c>
      <c r="F47" s="32">
        <v>216</v>
      </c>
      <c r="G47" s="28">
        <v>180</v>
      </c>
      <c r="H47" s="27">
        <v>36</v>
      </c>
      <c r="I47" s="6" t="s">
        <v>50</v>
      </c>
      <c r="J47">
        <v>17108</v>
      </c>
      <c r="K47" t="s">
        <v>68</v>
      </c>
    </row>
    <row r="48" spans="1:11" x14ac:dyDescent="0.25">
      <c r="A48" s="7" t="s">
        <v>101</v>
      </c>
      <c r="B48">
        <v>44</v>
      </c>
      <c r="C48">
        <v>100713</v>
      </c>
      <c r="D48" s="31" t="s">
        <v>36</v>
      </c>
      <c r="E48" s="31" t="s">
        <v>37</v>
      </c>
      <c r="F48" s="3">
        <v>82.47</v>
      </c>
      <c r="G48" s="28">
        <v>79.89</v>
      </c>
      <c r="H48" s="27">
        <v>2.58</v>
      </c>
      <c r="I48" s="6" t="s">
        <v>50</v>
      </c>
      <c r="J48">
        <v>17108</v>
      </c>
      <c r="K48" t="s">
        <v>68</v>
      </c>
    </row>
    <row r="49" spans="1:11" x14ac:dyDescent="0.25">
      <c r="A49" s="7" t="s">
        <v>102</v>
      </c>
      <c r="B49">
        <v>45</v>
      </c>
      <c r="C49">
        <v>100714</v>
      </c>
      <c r="D49" s="31" t="s">
        <v>41</v>
      </c>
      <c r="E49" s="31" t="s">
        <v>42</v>
      </c>
      <c r="F49" s="3">
        <v>126.96</v>
      </c>
      <c r="G49" s="28">
        <v>126.96</v>
      </c>
      <c r="H49" s="27"/>
      <c r="I49" s="6" t="s">
        <v>50</v>
      </c>
      <c r="J49">
        <v>17108</v>
      </c>
      <c r="K49" t="s">
        <v>68</v>
      </c>
    </row>
    <row r="50" spans="1:11" x14ac:dyDescent="0.25">
      <c r="A50" s="7" t="s">
        <v>103</v>
      </c>
      <c r="B50">
        <v>46</v>
      </c>
      <c r="C50">
        <v>100715</v>
      </c>
      <c r="D50" s="31" t="s">
        <v>51</v>
      </c>
      <c r="E50" s="31" t="s">
        <v>52</v>
      </c>
      <c r="F50" s="3">
        <v>15</v>
      </c>
      <c r="G50" s="28">
        <v>15</v>
      </c>
      <c r="H50" s="27"/>
      <c r="I50" s="6" t="s">
        <v>50</v>
      </c>
      <c r="J50">
        <v>17108</v>
      </c>
      <c r="K50" t="s">
        <v>68</v>
      </c>
    </row>
    <row r="51" spans="1:11" x14ac:dyDescent="0.25">
      <c r="A51" s="7" t="s">
        <v>103</v>
      </c>
      <c r="B51">
        <v>47</v>
      </c>
      <c r="C51">
        <v>100716</v>
      </c>
      <c r="D51" s="31" t="s">
        <v>104</v>
      </c>
      <c r="E51" s="31" t="s">
        <v>105</v>
      </c>
      <c r="F51" s="3">
        <v>70</v>
      </c>
      <c r="G51" s="28">
        <v>70</v>
      </c>
      <c r="H51" s="27"/>
      <c r="J51">
        <v>17108</v>
      </c>
      <c r="K51" t="s">
        <v>68</v>
      </c>
    </row>
    <row r="52" spans="1:11" x14ac:dyDescent="0.25">
      <c r="A52" s="7" t="s">
        <v>106</v>
      </c>
      <c r="B52">
        <v>48</v>
      </c>
      <c r="C52">
        <v>100717</v>
      </c>
      <c r="D52" s="31" t="s">
        <v>79</v>
      </c>
      <c r="E52" s="31" t="s">
        <v>80</v>
      </c>
      <c r="F52" s="3">
        <v>767.23</v>
      </c>
      <c r="G52" s="28">
        <v>639.36</v>
      </c>
      <c r="H52" s="27">
        <v>127.87</v>
      </c>
      <c r="I52" s="6" t="s">
        <v>50</v>
      </c>
      <c r="J52">
        <v>17191</v>
      </c>
      <c r="K52" t="s">
        <v>68</v>
      </c>
    </row>
    <row r="53" spans="1:11" x14ac:dyDescent="0.25">
      <c r="A53" s="7" t="s">
        <v>106</v>
      </c>
      <c r="B53">
        <v>49</v>
      </c>
      <c r="C53">
        <v>100718</v>
      </c>
      <c r="D53" s="31" t="s">
        <v>107</v>
      </c>
      <c r="E53" s="31" t="s">
        <v>108</v>
      </c>
      <c r="F53" s="3">
        <v>60</v>
      </c>
      <c r="G53" s="28">
        <v>10</v>
      </c>
      <c r="H53" s="27">
        <v>50</v>
      </c>
      <c r="I53" s="6" t="s">
        <v>50</v>
      </c>
      <c r="J53">
        <v>17196</v>
      </c>
      <c r="K53" t="s">
        <v>68</v>
      </c>
    </row>
    <row r="54" spans="1:11" x14ac:dyDescent="0.25">
      <c r="A54" s="7" t="s">
        <v>115</v>
      </c>
      <c r="B54">
        <v>50</v>
      </c>
      <c r="C54">
        <v>100719</v>
      </c>
      <c r="D54" s="31" t="s">
        <v>41</v>
      </c>
      <c r="E54" s="31" t="s">
        <v>42</v>
      </c>
      <c r="F54" s="3">
        <v>126.96</v>
      </c>
      <c r="G54" s="28">
        <v>126.96</v>
      </c>
      <c r="H54" s="27"/>
      <c r="I54" s="6" t="s">
        <v>50</v>
      </c>
      <c r="J54">
        <v>17108</v>
      </c>
      <c r="K54" t="s">
        <v>68</v>
      </c>
    </row>
    <row r="55" spans="1:11" x14ac:dyDescent="0.25">
      <c r="A55" s="7" t="s">
        <v>115</v>
      </c>
      <c r="B55">
        <v>51</v>
      </c>
      <c r="C55">
        <v>100720</v>
      </c>
      <c r="D55" s="31" t="s">
        <v>96</v>
      </c>
      <c r="E55" s="31" t="s">
        <v>56</v>
      </c>
      <c r="F55" s="3">
        <v>35.93</v>
      </c>
      <c r="G55" s="28">
        <v>29.94</v>
      </c>
      <c r="H55" s="27">
        <v>5.99</v>
      </c>
      <c r="I55" s="6" t="s">
        <v>50</v>
      </c>
      <c r="J55">
        <v>17108</v>
      </c>
      <c r="K55" t="s">
        <v>68</v>
      </c>
    </row>
    <row r="56" spans="1:11" x14ac:dyDescent="0.25">
      <c r="A56" s="7" t="s">
        <v>116</v>
      </c>
      <c r="B56">
        <v>52</v>
      </c>
      <c r="C56">
        <v>100721</v>
      </c>
      <c r="D56" s="31" t="s">
        <v>41</v>
      </c>
      <c r="E56" s="31" t="s">
        <v>42</v>
      </c>
      <c r="F56" s="3">
        <v>126.96</v>
      </c>
      <c r="G56" s="28">
        <v>126.96</v>
      </c>
      <c r="H56" s="27"/>
      <c r="I56" s="6" t="s">
        <v>50</v>
      </c>
      <c r="J56">
        <v>17108</v>
      </c>
      <c r="K56" t="s">
        <v>68</v>
      </c>
    </row>
    <row r="57" spans="1:11" x14ac:dyDescent="0.25">
      <c r="A57" s="7" t="s">
        <v>117</v>
      </c>
      <c r="B57">
        <v>53</v>
      </c>
      <c r="C57">
        <v>100722</v>
      </c>
      <c r="D57" s="31" t="s">
        <v>60</v>
      </c>
      <c r="E57" s="31" t="s">
        <v>61</v>
      </c>
      <c r="F57" s="3">
        <v>81.599999999999994</v>
      </c>
      <c r="G57" s="28">
        <v>81.599999999999994</v>
      </c>
      <c r="H57" s="27"/>
      <c r="I57" s="6" t="s">
        <v>50</v>
      </c>
      <c r="J57">
        <v>17108</v>
      </c>
      <c r="K57" t="s">
        <v>68</v>
      </c>
    </row>
    <row r="58" spans="1:11" x14ac:dyDescent="0.25">
      <c r="A58" s="7"/>
      <c r="F58" s="3"/>
      <c r="G58" s="28"/>
      <c r="H58" s="27"/>
    </row>
    <row r="59" spans="1:11" x14ac:dyDescent="0.25">
      <c r="A59" s="7" t="s">
        <v>7</v>
      </c>
      <c r="F59" s="3">
        <f>SUM(F2:F58)</f>
        <v>8827.94</v>
      </c>
      <c r="G59" s="3">
        <f>SUM(G2:G58)</f>
        <v>7703.99</v>
      </c>
      <c r="H59" s="3">
        <f>SUM(H2:H58)</f>
        <v>1123.95</v>
      </c>
    </row>
    <row r="60" spans="1:11" x14ac:dyDescent="0.25">
      <c r="F60" s="3"/>
      <c r="G60" s="14"/>
      <c r="H60" s="3"/>
    </row>
    <row r="61" spans="1:11" x14ac:dyDescent="0.25">
      <c r="C61" t="s">
        <v>38</v>
      </c>
      <c r="F61" s="3"/>
      <c r="G61" s="3"/>
      <c r="H61" s="3"/>
    </row>
    <row r="62" spans="1:11" x14ac:dyDescent="0.25">
      <c r="F62" s="3"/>
      <c r="G62" s="3"/>
      <c r="H62" s="3"/>
    </row>
    <row r="63" spans="1:11" x14ac:dyDescent="0.25">
      <c r="F63" s="3"/>
      <c r="G63" s="3"/>
      <c r="H63" s="3"/>
    </row>
    <row r="64" spans="1:11" x14ac:dyDescent="0.25">
      <c r="F64" s="3"/>
      <c r="G64" s="3"/>
      <c r="H64" s="3"/>
    </row>
    <row r="65" spans="6:8" x14ac:dyDescent="0.25">
      <c r="F65" s="3"/>
      <c r="G65" s="3"/>
      <c r="H65" s="3"/>
    </row>
    <row r="66" spans="6:8" x14ac:dyDescent="0.25">
      <c r="F66" s="3"/>
      <c r="G66" s="3"/>
      <c r="H66" s="3"/>
    </row>
    <row r="67" spans="6:8" x14ac:dyDescent="0.25">
      <c r="F67" s="3"/>
      <c r="G67" s="3"/>
      <c r="H67" s="3"/>
    </row>
    <row r="68" spans="6:8" x14ac:dyDescent="0.25">
      <c r="F68" s="3"/>
      <c r="G68" s="3"/>
      <c r="H68" s="3"/>
    </row>
    <row r="69" spans="6:8" x14ac:dyDescent="0.25">
      <c r="F69" s="3"/>
      <c r="G69" s="3"/>
      <c r="H69" s="3"/>
    </row>
    <row r="70" spans="6:8" x14ac:dyDescent="0.25">
      <c r="F70" s="3"/>
      <c r="G70" s="3"/>
      <c r="H70" s="3"/>
    </row>
    <row r="71" spans="6:8" x14ac:dyDescent="0.25">
      <c r="F71" s="3"/>
      <c r="G71" s="3"/>
      <c r="H71" s="3"/>
    </row>
    <row r="72" spans="6:8" x14ac:dyDescent="0.25">
      <c r="F72" s="3"/>
      <c r="G72" s="3"/>
      <c r="H72" s="3"/>
    </row>
    <row r="73" spans="6:8" x14ac:dyDescent="0.25">
      <c r="F73" s="3"/>
      <c r="G73" s="3"/>
      <c r="H73" s="3"/>
    </row>
    <row r="74" spans="6:8" x14ac:dyDescent="0.25">
      <c r="F74" s="3"/>
      <c r="G74" s="3"/>
      <c r="H74" s="3"/>
    </row>
    <row r="75" spans="6:8" x14ac:dyDescent="0.25">
      <c r="F75" s="3"/>
      <c r="G75" s="3"/>
      <c r="H75" s="3"/>
    </row>
    <row r="76" spans="6:8" x14ac:dyDescent="0.25">
      <c r="F76" s="3"/>
      <c r="G76" s="3"/>
      <c r="H76" s="3"/>
    </row>
    <row r="77" spans="6:8" x14ac:dyDescent="0.25">
      <c r="F77" s="3"/>
      <c r="G77" s="3"/>
      <c r="H77" s="3"/>
    </row>
    <row r="78" spans="6:8" x14ac:dyDescent="0.25">
      <c r="F78" s="3"/>
      <c r="G78" s="3"/>
      <c r="H78" s="3"/>
    </row>
    <row r="79" spans="6:8" x14ac:dyDescent="0.25">
      <c r="F79" s="3"/>
      <c r="G79" s="3"/>
      <c r="H79" s="3"/>
    </row>
    <row r="80" spans="6:8" x14ac:dyDescent="0.25">
      <c r="F80" s="3"/>
      <c r="G80" s="3"/>
      <c r="H80" s="3"/>
    </row>
    <row r="81" spans="6:8" x14ac:dyDescent="0.25">
      <c r="F81" s="3"/>
      <c r="G81" s="3"/>
      <c r="H81" s="3"/>
    </row>
    <row r="82" spans="6:8" x14ac:dyDescent="0.25">
      <c r="F82" s="3"/>
      <c r="G82" s="3"/>
    </row>
  </sheetData>
  <sortState ref="A1:K185">
    <sortCondition ref="B1:B185"/>
  </sortState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workbookViewId="0">
      <selection activeCell="A20" sqref="A20:XFD21"/>
    </sheetView>
  </sheetViews>
  <sheetFormatPr defaultRowHeight="15" x14ac:dyDescent="0.25"/>
  <cols>
    <col min="2" max="2" width="4.140625" customWidth="1"/>
    <col min="3" max="3" width="8.28515625" customWidth="1"/>
    <col min="4" max="4" width="12.85546875" customWidth="1"/>
  </cols>
  <sheetData>
    <row r="1" spans="1:10" s="1" customFormat="1" x14ac:dyDescent="0.25">
      <c r="A1" s="2" t="s">
        <v>0</v>
      </c>
      <c r="D1" s="1" t="s">
        <v>2</v>
      </c>
      <c r="E1" s="1" t="s">
        <v>3</v>
      </c>
      <c r="F1" s="9" t="s">
        <v>1</v>
      </c>
      <c r="G1" s="13" t="s">
        <v>20</v>
      </c>
      <c r="H1" s="1" t="s">
        <v>4</v>
      </c>
    </row>
    <row r="2" spans="1:10" x14ac:dyDescent="0.25">
      <c r="A2" s="7" t="s">
        <v>39</v>
      </c>
      <c r="C2">
        <v>100667</v>
      </c>
      <c r="D2" t="s">
        <v>34</v>
      </c>
      <c r="E2" t="s">
        <v>35</v>
      </c>
      <c r="F2" s="27">
        <v>40.32</v>
      </c>
      <c r="G2" s="28">
        <v>33.6</v>
      </c>
      <c r="H2" s="27">
        <v>6.72</v>
      </c>
      <c r="I2" s="6"/>
      <c r="J2">
        <v>17108</v>
      </c>
    </row>
    <row r="3" spans="1:10" x14ac:dyDescent="0.25">
      <c r="A3" s="7" t="s">
        <v>40</v>
      </c>
      <c r="C3">
        <v>100669</v>
      </c>
      <c r="D3" t="s">
        <v>41</v>
      </c>
      <c r="E3" t="s">
        <v>42</v>
      </c>
      <c r="F3" s="27">
        <v>123.06</v>
      </c>
      <c r="G3" s="28">
        <v>123.06</v>
      </c>
      <c r="H3" s="27"/>
      <c r="I3" s="6"/>
      <c r="J3">
        <v>17108</v>
      </c>
    </row>
    <row r="4" spans="1:10" x14ac:dyDescent="0.25">
      <c r="A4" s="7" t="s">
        <v>49</v>
      </c>
      <c r="C4">
        <v>100672</v>
      </c>
      <c r="D4" t="s">
        <v>41</v>
      </c>
      <c r="E4" t="s">
        <v>42</v>
      </c>
      <c r="F4" s="27">
        <v>123.06</v>
      </c>
      <c r="G4" s="28">
        <v>123.06</v>
      </c>
      <c r="H4" s="27"/>
      <c r="I4" s="6"/>
      <c r="J4">
        <v>17108</v>
      </c>
    </row>
    <row r="5" spans="1:10" x14ac:dyDescent="0.25">
      <c r="A5" s="7" t="s">
        <v>58</v>
      </c>
      <c r="C5">
        <v>100676</v>
      </c>
      <c r="D5" t="s">
        <v>41</v>
      </c>
      <c r="E5" t="s">
        <v>42</v>
      </c>
      <c r="F5" s="27">
        <v>134.77000000000001</v>
      </c>
      <c r="G5" s="28">
        <v>134.77000000000001</v>
      </c>
      <c r="H5" s="27"/>
      <c r="I5" s="6"/>
      <c r="J5">
        <v>17108</v>
      </c>
    </row>
    <row r="6" spans="1:10" x14ac:dyDescent="0.25">
      <c r="A6" s="7" t="s">
        <v>59</v>
      </c>
      <c r="C6">
        <v>100677</v>
      </c>
      <c r="D6" t="s">
        <v>34</v>
      </c>
      <c r="E6" t="s">
        <v>35</v>
      </c>
      <c r="F6" s="27">
        <v>46.8</v>
      </c>
      <c r="G6" s="28">
        <v>39</v>
      </c>
      <c r="H6" s="27">
        <v>7.8</v>
      </c>
      <c r="I6" s="6"/>
      <c r="J6">
        <v>17108</v>
      </c>
    </row>
    <row r="7" spans="1:10" x14ac:dyDescent="0.25">
      <c r="A7" s="7" t="s">
        <v>59</v>
      </c>
      <c r="C7">
        <v>100678</v>
      </c>
      <c r="D7" t="s">
        <v>60</v>
      </c>
      <c r="E7" t="s">
        <v>61</v>
      </c>
      <c r="F7" s="27">
        <v>81.599999999999994</v>
      </c>
      <c r="G7" s="28">
        <v>81.599999999999994</v>
      </c>
      <c r="H7" s="27"/>
      <c r="I7" s="6"/>
      <c r="J7">
        <v>17108</v>
      </c>
    </row>
    <row r="8" spans="1:10" x14ac:dyDescent="0.25">
      <c r="A8" s="7" t="s">
        <v>67</v>
      </c>
      <c r="B8">
        <v>15</v>
      </c>
      <c r="D8" t="s">
        <v>41</v>
      </c>
      <c r="E8" t="s">
        <v>42</v>
      </c>
      <c r="F8" s="27">
        <v>126.96</v>
      </c>
      <c r="G8" s="28">
        <v>126.96</v>
      </c>
      <c r="H8" s="27"/>
      <c r="I8" s="6"/>
      <c r="J8">
        <v>17108</v>
      </c>
    </row>
    <row r="9" spans="1:10" x14ac:dyDescent="0.25">
      <c r="A9" s="7" t="s">
        <v>73</v>
      </c>
      <c r="C9">
        <v>100685</v>
      </c>
      <c r="D9" t="s">
        <v>41</v>
      </c>
      <c r="E9" t="s">
        <v>42</v>
      </c>
      <c r="F9" s="27">
        <v>126.96</v>
      </c>
      <c r="G9" s="28">
        <v>126.96</v>
      </c>
      <c r="H9" s="27"/>
      <c r="I9" s="6"/>
      <c r="J9">
        <v>17108</v>
      </c>
    </row>
    <row r="10" spans="1:10" x14ac:dyDescent="0.25">
      <c r="A10" s="7" t="s">
        <v>74</v>
      </c>
      <c r="B10">
        <v>21</v>
      </c>
      <c r="C10">
        <v>100689</v>
      </c>
      <c r="D10" t="s">
        <v>34</v>
      </c>
      <c r="E10" t="s">
        <v>35</v>
      </c>
      <c r="F10" s="27">
        <v>46.8</v>
      </c>
      <c r="G10" s="28">
        <v>39</v>
      </c>
      <c r="H10" s="27">
        <v>7.8</v>
      </c>
      <c r="I10" s="6"/>
      <c r="J10">
        <v>17108</v>
      </c>
    </row>
    <row r="11" spans="1:10" x14ac:dyDescent="0.25">
      <c r="A11" s="7" t="s">
        <v>77</v>
      </c>
      <c r="B11">
        <v>22</v>
      </c>
      <c r="C11">
        <v>100690</v>
      </c>
      <c r="D11" t="s">
        <v>41</v>
      </c>
      <c r="E11" t="s">
        <v>42</v>
      </c>
      <c r="F11" s="27">
        <v>126.96</v>
      </c>
      <c r="G11" s="28">
        <v>126.96</v>
      </c>
      <c r="H11" s="27"/>
      <c r="I11" s="6"/>
      <c r="J11">
        <v>17108</v>
      </c>
    </row>
    <row r="12" spans="1:10" x14ac:dyDescent="0.25">
      <c r="A12" s="7" t="s">
        <v>74</v>
      </c>
      <c r="B12">
        <v>24</v>
      </c>
      <c r="C12">
        <v>100692</v>
      </c>
      <c r="D12" t="s">
        <v>60</v>
      </c>
      <c r="E12" t="s">
        <v>61</v>
      </c>
      <c r="F12" s="27">
        <v>81.599999999999994</v>
      </c>
      <c r="G12" s="28">
        <v>81.599999999999994</v>
      </c>
      <c r="H12" s="27"/>
      <c r="I12" s="6"/>
      <c r="J12">
        <v>17108</v>
      </c>
    </row>
    <row r="13" spans="1:10" x14ac:dyDescent="0.25">
      <c r="A13" s="7" t="s">
        <v>81</v>
      </c>
      <c r="C13">
        <v>100699</v>
      </c>
      <c r="D13" t="s">
        <v>41</v>
      </c>
      <c r="E13" t="s">
        <v>42</v>
      </c>
      <c r="F13" s="27">
        <v>126.76</v>
      </c>
      <c r="G13" s="28">
        <v>126.76</v>
      </c>
      <c r="H13" s="27"/>
      <c r="I13" s="6"/>
      <c r="J13">
        <v>17108</v>
      </c>
    </row>
    <row r="14" spans="1:10" x14ac:dyDescent="0.25">
      <c r="A14" s="7" t="s">
        <v>94</v>
      </c>
      <c r="C14">
        <v>100705</v>
      </c>
      <c r="D14" t="s">
        <v>41</v>
      </c>
      <c r="E14" t="s">
        <v>42</v>
      </c>
      <c r="F14" s="27">
        <v>126.96</v>
      </c>
      <c r="G14" s="28">
        <v>126.96</v>
      </c>
      <c r="H14" s="27"/>
      <c r="I14" s="6"/>
      <c r="J14">
        <v>17108</v>
      </c>
    </row>
    <row r="15" spans="1:10" x14ac:dyDescent="0.25">
      <c r="A15" s="7" t="s">
        <v>97</v>
      </c>
      <c r="C15">
        <v>100708</v>
      </c>
      <c r="D15" t="s">
        <v>41</v>
      </c>
      <c r="E15" t="s">
        <v>42</v>
      </c>
      <c r="F15" s="27">
        <v>126.96</v>
      </c>
      <c r="G15" s="28">
        <v>126.96</v>
      </c>
      <c r="H15" s="27"/>
      <c r="I15" s="6"/>
      <c r="J15">
        <v>17108</v>
      </c>
    </row>
    <row r="16" spans="1:10" x14ac:dyDescent="0.25">
      <c r="A16" s="7" t="s">
        <v>98</v>
      </c>
      <c r="C16">
        <v>100709</v>
      </c>
      <c r="D16" t="s">
        <v>60</v>
      </c>
      <c r="E16" t="s">
        <v>61</v>
      </c>
      <c r="F16" s="27">
        <v>81.8</v>
      </c>
      <c r="G16" s="28">
        <v>81.8</v>
      </c>
      <c r="H16" s="27"/>
      <c r="I16" s="6"/>
      <c r="J16">
        <v>17108</v>
      </c>
    </row>
    <row r="17" spans="1:10" x14ac:dyDescent="0.25">
      <c r="A17" s="7" t="s">
        <v>98</v>
      </c>
      <c r="C17">
        <v>100710</v>
      </c>
      <c r="D17" t="s">
        <v>34</v>
      </c>
      <c r="E17" t="s">
        <v>35</v>
      </c>
      <c r="F17" s="27">
        <v>46.8</v>
      </c>
      <c r="G17" s="28">
        <v>39</v>
      </c>
      <c r="H17" s="27">
        <v>7.8</v>
      </c>
      <c r="I17" s="6"/>
      <c r="J17">
        <v>17108</v>
      </c>
    </row>
    <row r="18" spans="1:10" x14ac:dyDescent="0.25">
      <c r="A18" s="7" t="s">
        <v>102</v>
      </c>
      <c r="C18">
        <v>100714</v>
      </c>
      <c r="D18" s="29" t="s">
        <v>41</v>
      </c>
      <c r="E18" s="29" t="s">
        <v>42</v>
      </c>
      <c r="F18" s="30">
        <v>126.96</v>
      </c>
      <c r="G18" s="28">
        <v>126.96</v>
      </c>
      <c r="H18" s="27"/>
      <c r="I18" s="6"/>
      <c r="J18">
        <v>17108</v>
      </c>
    </row>
    <row r="19" spans="1:10" x14ac:dyDescent="0.25">
      <c r="A19" s="7" t="s">
        <v>115</v>
      </c>
      <c r="C19">
        <v>100719</v>
      </c>
      <c r="D19" s="31" t="s">
        <v>41</v>
      </c>
      <c r="E19" s="31" t="s">
        <v>42</v>
      </c>
      <c r="F19" s="30">
        <v>126.96</v>
      </c>
      <c r="G19" s="28">
        <v>126.96</v>
      </c>
      <c r="H19" s="27"/>
      <c r="I19" s="6"/>
      <c r="J19">
        <v>17108</v>
      </c>
    </row>
    <row r="20" spans="1:10" x14ac:dyDescent="0.25">
      <c r="A20" s="7" t="s">
        <v>116</v>
      </c>
      <c r="C20">
        <v>100721</v>
      </c>
      <c r="D20" s="31" t="s">
        <v>41</v>
      </c>
      <c r="E20" s="31" t="s">
        <v>42</v>
      </c>
      <c r="F20" s="30">
        <v>126.96</v>
      </c>
      <c r="G20" s="28">
        <v>126.96</v>
      </c>
      <c r="H20" s="27"/>
      <c r="I20" s="6"/>
      <c r="J20">
        <v>17108</v>
      </c>
    </row>
    <row r="21" spans="1:10" x14ac:dyDescent="0.25">
      <c r="A21" s="7" t="s">
        <v>117</v>
      </c>
      <c r="C21">
        <v>100721</v>
      </c>
      <c r="D21" s="31" t="s">
        <v>60</v>
      </c>
      <c r="E21" s="31" t="s">
        <v>61</v>
      </c>
      <c r="F21" s="30">
        <v>81.599999999999994</v>
      </c>
      <c r="G21" s="28">
        <v>81.599999999999994</v>
      </c>
      <c r="H21" s="27"/>
      <c r="I21" s="6"/>
      <c r="J21">
        <v>17108</v>
      </c>
    </row>
    <row r="22" spans="1:10" x14ac:dyDescent="0.25">
      <c r="A22" s="7"/>
      <c r="F22" s="27"/>
      <c r="G22" s="28"/>
      <c r="H22" s="3"/>
      <c r="I22" s="6"/>
    </row>
    <row r="23" spans="1:10" x14ac:dyDescent="0.25">
      <c r="A23" t="s">
        <v>7</v>
      </c>
      <c r="F23" s="3">
        <f>SUM(F2:F22)</f>
        <v>2030.65</v>
      </c>
      <c r="G23" s="3">
        <f>SUM(G2:G22)</f>
        <v>2000.5300000000002</v>
      </c>
      <c r="H23" s="3">
        <f>SUM(H2:H22)</f>
        <v>30.12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zoomScaleNormal="100" workbookViewId="0">
      <selection activeCell="A36" sqref="A36"/>
    </sheetView>
  </sheetViews>
  <sheetFormatPr defaultRowHeight="15" x14ac:dyDescent="0.25"/>
  <cols>
    <col min="2" max="2" width="4.42578125" customWidth="1"/>
    <col min="3" max="3" width="8" customWidth="1"/>
    <col min="4" max="4" width="15" customWidth="1"/>
    <col min="9" max="9" width="4.7109375" customWidth="1"/>
  </cols>
  <sheetData>
    <row r="1" spans="1:10" s="1" customFormat="1" x14ac:dyDescent="0.25">
      <c r="A1" s="2" t="s">
        <v>0</v>
      </c>
      <c r="D1" s="1" t="s">
        <v>2</v>
      </c>
      <c r="E1" s="1" t="s">
        <v>3</v>
      </c>
      <c r="F1" s="9" t="s">
        <v>1</v>
      </c>
      <c r="G1" s="13" t="s">
        <v>20</v>
      </c>
      <c r="H1" s="1" t="s">
        <v>4</v>
      </c>
      <c r="I1" s="9"/>
    </row>
    <row r="2" spans="1:10" x14ac:dyDescent="0.25">
      <c r="A2" s="7"/>
      <c r="C2">
        <v>100675</v>
      </c>
      <c r="D2" t="s">
        <v>55</v>
      </c>
      <c r="E2" t="s">
        <v>56</v>
      </c>
      <c r="F2" s="27">
        <v>35.93</v>
      </c>
      <c r="G2" s="28">
        <v>29.94</v>
      </c>
      <c r="H2" s="27">
        <v>5.99</v>
      </c>
      <c r="I2" s="6"/>
      <c r="J2">
        <v>17108</v>
      </c>
    </row>
    <row r="3" spans="1:10" x14ac:dyDescent="0.25">
      <c r="A3" s="7" t="s">
        <v>64</v>
      </c>
      <c r="B3">
        <v>14</v>
      </c>
      <c r="C3">
        <v>100680</v>
      </c>
      <c r="D3" t="s">
        <v>65</v>
      </c>
      <c r="E3" t="s">
        <v>66</v>
      </c>
      <c r="F3" s="27">
        <v>780</v>
      </c>
      <c r="G3" s="28">
        <v>650</v>
      </c>
      <c r="H3" s="27">
        <v>130</v>
      </c>
      <c r="I3" s="6"/>
      <c r="J3">
        <v>17108</v>
      </c>
    </row>
    <row r="4" spans="1:10" x14ac:dyDescent="0.25">
      <c r="A4" s="7" t="s">
        <v>72</v>
      </c>
      <c r="C4">
        <v>100687</v>
      </c>
      <c r="D4" t="s">
        <v>65</v>
      </c>
      <c r="E4" t="s">
        <v>66</v>
      </c>
      <c r="F4" s="27">
        <v>108</v>
      </c>
      <c r="G4" s="28">
        <v>90</v>
      </c>
      <c r="H4" s="27">
        <v>18</v>
      </c>
      <c r="I4" s="6"/>
      <c r="J4">
        <v>17108</v>
      </c>
    </row>
    <row r="5" spans="1:10" x14ac:dyDescent="0.25">
      <c r="A5" s="7" t="s">
        <v>74</v>
      </c>
      <c r="B5">
        <v>20</v>
      </c>
      <c r="C5">
        <v>100688</v>
      </c>
      <c r="D5" t="s">
        <v>75</v>
      </c>
      <c r="E5" t="s">
        <v>76</v>
      </c>
      <c r="F5" s="27">
        <v>80.150000000000006</v>
      </c>
      <c r="G5" s="28">
        <v>76.34</v>
      </c>
      <c r="H5" s="27">
        <v>3.81</v>
      </c>
      <c r="I5" s="6"/>
      <c r="J5">
        <v>17108</v>
      </c>
    </row>
    <row r="6" spans="1:10" x14ac:dyDescent="0.25">
      <c r="A6" s="7" t="s">
        <v>78</v>
      </c>
      <c r="C6">
        <v>100694</v>
      </c>
      <c r="D6" t="s">
        <v>55</v>
      </c>
      <c r="E6" t="s">
        <v>56</v>
      </c>
      <c r="F6" s="27">
        <v>35.93</v>
      </c>
      <c r="G6" s="28">
        <v>29.94</v>
      </c>
      <c r="H6" s="27">
        <v>5.99</v>
      </c>
      <c r="I6" s="6"/>
      <c r="J6">
        <v>17108</v>
      </c>
    </row>
    <row r="7" spans="1:10" x14ac:dyDescent="0.25">
      <c r="A7" s="7" t="s">
        <v>81</v>
      </c>
      <c r="C7">
        <v>100695</v>
      </c>
      <c r="D7" t="s">
        <v>55</v>
      </c>
      <c r="E7" t="s">
        <v>56</v>
      </c>
      <c r="F7" s="27">
        <v>35.93</v>
      </c>
      <c r="G7" s="28">
        <v>29.94</v>
      </c>
      <c r="H7" s="27">
        <v>5.99</v>
      </c>
      <c r="I7" s="6"/>
      <c r="J7">
        <v>17108</v>
      </c>
    </row>
    <row r="8" spans="1:10" x14ac:dyDescent="0.25">
      <c r="A8" s="7" t="s">
        <v>81</v>
      </c>
      <c r="C8">
        <v>100698</v>
      </c>
      <c r="D8" t="s">
        <v>65</v>
      </c>
      <c r="E8" t="s">
        <v>66</v>
      </c>
      <c r="F8" s="27">
        <v>216</v>
      </c>
      <c r="G8" s="28">
        <v>180</v>
      </c>
      <c r="H8" s="27">
        <v>36</v>
      </c>
      <c r="I8" s="6"/>
      <c r="J8">
        <v>17108</v>
      </c>
    </row>
    <row r="9" spans="1:10" x14ac:dyDescent="0.25">
      <c r="A9" s="7" t="s">
        <v>93</v>
      </c>
      <c r="C9">
        <v>100703</v>
      </c>
      <c r="D9" t="s">
        <v>89</v>
      </c>
      <c r="E9" t="s">
        <v>90</v>
      </c>
      <c r="F9" s="27">
        <v>960</v>
      </c>
      <c r="G9" s="28">
        <v>800</v>
      </c>
      <c r="H9" s="27">
        <v>160</v>
      </c>
      <c r="I9" s="6"/>
      <c r="J9">
        <v>17144</v>
      </c>
    </row>
    <row r="10" spans="1:10" x14ac:dyDescent="0.25">
      <c r="A10" s="7" t="s">
        <v>95</v>
      </c>
      <c r="C10">
        <v>100706</v>
      </c>
      <c r="D10" t="s">
        <v>96</v>
      </c>
      <c r="E10" t="s">
        <v>56</v>
      </c>
      <c r="F10" s="27">
        <v>35.93</v>
      </c>
      <c r="G10" s="28">
        <v>29.94</v>
      </c>
      <c r="H10" s="27">
        <v>5.99</v>
      </c>
      <c r="I10" s="6"/>
      <c r="J10">
        <v>17108</v>
      </c>
    </row>
    <row r="11" spans="1:10" x14ac:dyDescent="0.25">
      <c r="A11" s="7" t="s">
        <v>95</v>
      </c>
      <c r="C11">
        <v>100707</v>
      </c>
      <c r="D11" t="s">
        <v>75</v>
      </c>
      <c r="E11" t="s">
        <v>76</v>
      </c>
      <c r="F11" s="27">
        <v>34.89</v>
      </c>
      <c r="G11" s="28">
        <v>1.19</v>
      </c>
      <c r="H11" s="27">
        <v>33.700000000000003</v>
      </c>
      <c r="I11" s="6"/>
      <c r="J11">
        <v>17108</v>
      </c>
    </row>
    <row r="12" spans="1:10" x14ac:dyDescent="0.25">
      <c r="A12" s="7" t="s">
        <v>98</v>
      </c>
      <c r="C12">
        <v>100712</v>
      </c>
      <c r="D12" t="s">
        <v>65</v>
      </c>
      <c r="E12" t="s">
        <v>66</v>
      </c>
      <c r="F12" s="27">
        <v>216</v>
      </c>
      <c r="G12" s="28">
        <v>180</v>
      </c>
      <c r="H12" s="27">
        <v>36</v>
      </c>
      <c r="I12" s="6"/>
      <c r="J12">
        <v>17108</v>
      </c>
    </row>
    <row r="13" spans="1:10" x14ac:dyDescent="0.25">
      <c r="A13" s="7" t="s">
        <v>115</v>
      </c>
      <c r="C13">
        <v>100720</v>
      </c>
      <c r="D13" s="31" t="s">
        <v>96</v>
      </c>
      <c r="E13" s="31" t="s">
        <v>56</v>
      </c>
      <c r="F13" s="30">
        <v>35.93</v>
      </c>
      <c r="G13" s="28">
        <v>29.94</v>
      </c>
      <c r="H13" s="27">
        <v>5.99</v>
      </c>
      <c r="I13" s="6"/>
      <c r="J13">
        <v>17108</v>
      </c>
    </row>
    <row r="14" spans="1:10" x14ac:dyDescent="0.25">
      <c r="A14" s="7"/>
      <c r="F14" s="27"/>
      <c r="G14" s="28"/>
      <c r="H14" s="3"/>
      <c r="I14" s="6"/>
    </row>
    <row r="15" spans="1:10" x14ac:dyDescent="0.25">
      <c r="A15" t="s">
        <v>7</v>
      </c>
      <c r="F15" s="3">
        <f>SUM(F2:F14)</f>
        <v>2574.6899999999996</v>
      </c>
      <c r="G15" s="3">
        <f>SUM(G2:G14)</f>
        <v>2127.2300000000005</v>
      </c>
      <c r="H15" s="3">
        <f>SUM(H2:H14)</f>
        <v>447.46000000000004</v>
      </c>
      <c r="I15" s="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0"/>
  <sheetViews>
    <sheetView workbookViewId="0">
      <selection activeCell="A18" sqref="A18:XFD18"/>
    </sheetView>
  </sheetViews>
  <sheetFormatPr defaultRowHeight="15" x14ac:dyDescent="0.25"/>
  <cols>
    <col min="1" max="1" width="8.5703125" customWidth="1"/>
    <col min="2" max="2" width="4.42578125" customWidth="1"/>
    <col min="3" max="3" width="7.7109375" customWidth="1"/>
    <col min="4" max="4" width="20.85546875" customWidth="1"/>
    <col min="5" max="5" width="13.42578125" customWidth="1"/>
    <col min="9" max="9" width="3.5703125" customWidth="1"/>
  </cols>
  <sheetData>
    <row r="1" spans="1:10" s="1" customFormat="1" ht="51" customHeight="1" x14ac:dyDescent="0.25">
      <c r="A1" s="2" t="s">
        <v>0</v>
      </c>
      <c r="D1" s="1" t="s">
        <v>2</v>
      </c>
      <c r="E1" s="1" t="s">
        <v>3</v>
      </c>
      <c r="F1" s="9" t="s">
        <v>1</v>
      </c>
      <c r="G1" s="13" t="s">
        <v>20</v>
      </c>
      <c r="H1" s="1" t="s">
        <v>4</v>
      </c>
      <c r="I1" s="9"/>
      <c r="J1" s="1" t="s">
        <v>10</v>
      </c>
    </row>
    <row r="2" spans="1:10" x14ac:dyDescent="0.25">
      <c r="A2" s="7"/>
      <c r="C2">
        <v>100668</v>
      </c>
      <c r="D2" t="s">
        <v>36</v>
      </c>
      <c r="E2" t="s">
        <v>37</v>
      </c>
      <c r="F2" s="27">
        <v>39.299999999999997</v>
      </c>
      <c r="G2" s="28">
        <v>32.75</v>
      </c>
      <c r="H2" s="27">
        <v>6.55</v>
      </c>
      <c r="I2" s="6"/>
      <c r="J2">
        <v>17108</v>
      </c>
    </row>
    <row r="3" spans="1:10" x14ac:dyDescent="0.25">
      <c r="A3" s="7" t="s">
        <v>39</v>
      </c>
      <c r="C3">
        <v>100670</v>
      </c>
      <c r="D3" t="s">
        <v>43</v>
      </c>
      <c r="E3" t="s">
        <v>44</v>
      </c>
      <c r="F3" s="27">
        <v>35</v>
      </c>
      <c r="G3" s="28">
        <v>35</v>
      </c>
      <c r="H3" s="27"/>
      <c r="I3" s="6"/>
    </row>
    <row r="4" spans="1:10" x14ac:dyDescent="0.25">
      <c r="A4" s="7" t="s">
        <v>46</v>
      </c>
      <c r="C4">
        <v>100617</v>
      </c>
      <c r="D4" t="s">
        <v>47</v>
      </c>
      <c r="E4" t="s">
        <v>48</v>
      </c>
      <c r="F4" s="27">
        <v>218</v>
      </c>
      <c r="G4" s="28">
        <v>218</v>
      </c>
      <c r="H4" s="27"/>
      <c r="I4" s="6"/>
      <c r="J4">
        <v>17108</v>
      </c>
    </row>
    <row r="5" spans="1:10" x14ac:dyDescent="0.25">
      <c r="A5" s="7" t="s">
        <v>46</v>
      </c>
      <c r="B5">
        <v>7</v>
      </c>
      <c r="C5">
        <v>100673</v>
      </c>
      <c r="D5" t="s">
        <v>51</v>
      </c>
      <c r="E5" t="s">
        <v>52</v>
      </c>
      <c r="F5" s="27">
        <v>15</v>
      </c>
      <c r="G5" s="28">
        <v>15</v>
      </c>
      <c r="H5" s="27"/>
      <c r="I5" s="6"/>
      <c r="J5">
        <v>17108</v>
      </c>
    </row>
    <row r="6" spans="1:10" x14ac:dyDescent="0.25">
      <c r="A6" s="7" t="s">
        <v>59</v>
      </c>
      <c r="C6">
        <v>100679</v>
      </c>
      <c r="D6" t="s">
        <v>62</v>
      </c>
      <c r="E6" t="s">
        <v>63</v>
      </c>
      <c r="F6" s="27">
        <v>36</v>
      </c>
      <c r="G6" s="28">
        <v>36</v>
      </c>
      <c r="H6" s="27"/>
      <c r="I6" s="6"/>
      <c r="J6">
        <v>17108</v>
      </c>
    </row>
    <row r="7" spans="1:10" x14ac:dyDescent="0.25">
      <c r="A7" s="7" t="s">
        <v>72</v>
      </c>
      <c r="C7">
        <v>100684</v>
      </c>
      <c r="D7" t="s">
        <v>69</v>
      </c>
      <c r="E7" t="s">
        <v>70</v>
      </c>
      <c r="F7" s="27">
        <v>20</v>
      </c>
      <c r="G7" s="28">
        <v>20</v>
      </c>
      <c r="H7" s="27"/>
      <c r="I7" s="6"/>
      <c r="J7">
        <v>17108</v>
      </c>
    </row>
    <row r="8" spans="1:10" x14ac:dyDescent="0.25">
      <c r="A8" s="7" t="s">
        <v>72</v>
      </c>
      <c r="C8">
        <v>100686</v>
      </c>
      <c r="D8" t="s">
        <v>51</v>
      </c>
      <c r="E8" t="s">
        <v>52</v>
      </c>
      <c r="F8" s="27">
        <v>15</v>
      </c>
      <c r="G8" s="28">
        <v>15</v>
      </c>
      <c r="H8" s="27"/>
      <c r="I8" s="6"/>
      <c r="J8">
        <v>17108</v>
      </c>
    </row>
    <row r="9" spans="1:10" x14ac:dyDescent="0.25">
      <c r="A9" s="7" t="s">
        <v>74</v>
      </c>
      <c r="B9">
        <v>23</v>
      </c>
      <c r="C9">
        <v>100691</v>
      </c>
      <c r="D9" t="s">
        <v>51</v>
      </c>
      <c r="E9" t="s">
        <v>52</v>
      </c>
      <c r="F9" s="27">
        <v>7.5</v>
      </c>
      <c r="G9" s="28">
        <v>7.5</v>
      </c>
      <c r="H9" s="27"/>
      <c r="I9" s="6"/>
      <c r="J9">
        <v>17108</v>
      </c>
    </row>
    <row r="10" spans="1:10" x14ac:dyDescent="0.25">
      <c r="A10" s="7" t="s">
        <v>81</v>
      </c>
      <c r="C10">
        <v>100696</v>
      </c>
      <c r="D10" t="s">
        <v>85</v>
      </c>
      <c r="E10" t="s">
        <v>86</v>
      </c>
      <c r="F10" s="27">
        <v>150</v>
      </c>
      <c r="G10" s="28">
        <v>125</v>
      </c>
      <c r="H10" s="27">
        <v>25</v>
      </c>
      <c r="I10" s="6"/>
      <c r="J10">
        <v>17108</v>
      </c>
    </row>
    <row r="11" spans="1:10" x14ac:dyDescent="0.25">
      <c r="A11" s="7" t="s">
        <v>87</v>
      </c>
      <c r="C11">
        <v>100670</v>
      </c>
      <c r="D11" t="s">
        <v>51</v>
      </c>
      <c r="E11" t="s">
        <v>52</v>
      </c>
      <c r="F11" s="27">
        <v>11.25</v>
      </c>
      <c r="G11" s="28">
        <v>11.25</v>
      </c>
      <c r="H11" s="27"/>
      <c r="I11" s="6"/>
      <c r="J11">
        <v>17108</v>
      </c>
    </row>
    <row r="12" spans="1:10" x14ac:dyDescent="0.25">
      <c r="A12" s="7" t="s">
        <v>87</v>
      </c>
      <c r="C12">
        <v>100671</v>
      </c>
      <c r="D12" t="s">
        <v>43</v>
      </c>
      <c r="E12" t="s">
        <v>44</v>
      </c>
      <c r="F12" s="27">
        <v>40</v>
      </c>
      <c r="G12" s="28">
        <v>40</v>
      </c>
      <c r="H12" s="27"/>
      <c r="I12" s="6"/>
      <c r="J12">
        <v>17108</v>
      </c>
    </row>
    <row r="13" spans="1:10" x14ac:dyDescent="0.25">
      <c r="A13" s="7" t="s">
        <v>93</v>
      </c>
      <c r="C13">
        <v>100702</v>
      </c>
      <c r="D13" t="s">
        <v>41</v>
      </c>
      <c r="E13" t="s">
        <v>88</v>
      </c>
      <c r="F13" s="27">
        <v>41.99</v>
      </c>
      <c r="G13" s="28">
        <v>34.99</v>
      </c>
      <c r="H13" s="27">
        <v>7</v>
      </c>
      <c r="I13" s="6"/>
      <c r="J13">
        <v>17197</v>
      </c>
    </row>
    <row r="14" spans="1:10" x14ac:dyDescent="0.25">
      <c r="A14" s="7" t="s">
        <v>98</v>
      </c>
      <c r="C14">
        <v>100711</v>
      </c>
      <c r="D14" t="s">
        <v>99</v>
      </c>
      <c r="E14" t="s">
        <v>100</v>
      </c>
      <c r="F14" s="27">
        <v>34.619999999999997</v>
      </c>
      <c r="G14" s="28">
        <v>34.619999999999997</v>
      </c>
      <c r="H14" s="27"/>
      <c r="I14" s="6"/>
      <c r="J14">
        <v>17108</v>
      </c>
    </row>
    <row r="15" spans="1:10" x14ac:dyDescent="0.25">
      <c r="A15" s="7" t="s">
        <v>101</v>
      </c>
      <c r="C15">
        <v>100713</v>
      </c>
      <c r="D15" t="s">
        <v>36</v>
      </c>
      <c r="E15" t="s">
        <v>37</v>
      </c>
      <c r="F15" s="27">
        <v>82.47</v>
      </c>
      <c r="G15" s="28">
        <v>79.89</v>
      </c>
      <c r="H15" s="27">
        <v>2.58</v>
      </c>
      <c r="I15" s="6"/>
      <c r="J15">
        <v>17108</v>
      </c>
    </row>
    <row r="16" spans="1:10" x14ac:dyDescent="0.25">
      <c r="A16" s="7" t="s">
        <v>103</v>
      </c>
      <c r="C16">
        <v>100715</v>
      </c>
      <c r="D16" t="s">
        <v>51</v>
      </c>
      <c r="E16" s="29" t="s">
        <v>52</v>
      </c>
      <c r="F16" s="30">
        <v>15</v>
      </c>
      <c r="G16" s="28">
        <v>15</v>
      </c>
      <c r="H16" s="27"/>
      <c r="I16" s="6"/>
      <c r="J16">
        <v>17108</v>
      </c>
    </row>
    <row r="17" spans="1:10" x14ac:dyDescent="0.25">
      <c r="A17" s="7" t="s">
        <v>103</v>
      </c>
      <c r="C17">
        <v>100716</v>
      </c>
      <c r="D17" t="s">
        <v>104</v>
      </c>
      <c r="E17" s="29" t="s">
        <v>105</v>
      </c>
      <c r="F17" s="30">
        <v>70</v>
      </c>
      <c r="G17" s="28">
        <v>70</v>
      </c>
      <c r="H17" s="27"/>
      <c r="I17" s="6"/>
    </row>
    <row r="18" spans="1:10" x14ac:dyDescent="0.25">
      <c r="A18" s="7" t="s">
        <v>106</v>
      </c>
      <c r="C18">
        <v>100718</v>
      </c>
      <c r="D18" s="31" t="s">
        <v>107</v>
      </c>
      <c r="E18" s="31" t="s">
        <v>108</v>
      </c>
      <c r="F18" s="30">
        <v>60</v>
      </c>
      <c r="G18" s="28">
        <v>10</v>
      </c>
      <c r="H18" s="27">
        <v>50</v>
      </c>
      <c r="I18" s="6"/>
      <c r="J18">
        <v>17196</v>
      </c>
    </row>
    <row r="19" spans="1:10" x14ac:dyDescent="0.25">
      <c r="A19" s="7"/>
      <c r="F19" s="27"/>
      <c r="G19" s="28"/>
      <c r="H19" s="27"/>
      <c r="I19" s="6"/>
    </row>
    <row r="20" spans="1:10" x14ac:dyDescent="0.25">
      <c r="A20" t="s">
        <v>7</v>
      </c>
      <c r="F20" s="3">
        <f>SUM(F2:F19)</f>
        <v>891.13</v>
      </c>
      <c r="G20" s="3">
        <f>SUM(G2:G19)</f>
        <v>800</v>
      </c>
      <c r="H20" s="3">
        <f>SUM(H2:H19)</f>
        <v>91.13</v>
      </c>
      <c r="I20" s="6"/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"/>
  <sheetViews>
    <sheetView zoomScale="85" zoomScaleNormal="85" workbookViewId="0">
      <selection activeCell="A5" sqref="A5:XFD5"/>
    </sheetView>
  </sheetViews>
  <sheetFormatPr defaultRowHeight="15" x14ac:dyDescent="0.25"/>
  <cols>
    <col min="2" max="2" width="4.7109375" customWidth="1"/>
    <col min="3" max="3" width="9.5703125" customWidth="1"/>
    <col min="4" max="4" width="20.7109375" customWidth="1"/>
    <col min="5" max="5" width="18.5703125" customWidth="1"/>
    <col min="6" max="6" width="10.140625" customWidth="1"/>
    <col min="7" max="7" width="9.85546875" customWidth="1"/>
    <col min="9" max="9" width="4.42578125" customWidth="1"/>
  </cols>
  <sheetData>
    <row r="1" spans="1:10" s="1" customFormat="1" x14ac:dyDescent="0.25">
      <c r="A1" s="2" t="s">
        <v>0</v>
      </c>
      <c r="D1" s="1" t="s">
        <v>2</v>
      </c>
      <c r="E1" s="1" t="s">
        <v>3</v>
      </c>
      <c r="F1" s="9" t="s">
        <v>1</v>
      </c>
      <c r="G1" s="13" t="s">
        <v>20</v>
      </c>
      <c r="H1" s="1" t="s">
        <v>4</v>
      </c>
      <c r="I1" s="9"/>
      <c r="J1" s="1" t="s">
        <v>10</v>
      </c>
    </row>
    <row r="2" spans="1:10" x14ac:dyDescent="0.25">
      <c r="A2" s="7"/>
      <c r="D2" t="s">
        <v>53</v>
      </c>
      <c r="E2" t="s">
        <v>54</v>
      </c>
      <c r="F2" s="27">
        <v>52.28</v>
      </c>
      <c r="G2" s="28">
        <v>43.57</v>
      </c>
      <c r="H2" s="27">
        <v>8.7100000000000009</v>
      </c>
      <c r="I2" s="6"/>
      <c r="J2">
        <v>17108</v>
      </c>
    </row>
    <row r="3" spans="1:10" x14ac:dyDescent="0.25">
      <c r="A3" s="7" t="s">
        <v>78</v>
      </c>
      <c r="C3">
        <v>100693</v>
      </c>
      <c r="D3" t="s">
        <v>79</v>
      </c>
      <c r="E3" t="s">
        <v>80</v>
      </c>
      <c r="F3" s="27">
        <v>732.37</v>
      </c>
      <c r="G3" s="28">
        <v>610.30999999999995</v>
      </c>
      <c r="H3" s="27">
        <v>122.06</v>
      </c>
      <c r="I3" s="6"/>
      <c r="J3">
        <v>17169</v>
      </c>
    </row>
    <row r="4" spans="1:10" x14ac:dyDescent="0.25">
      <c r="A4" s="7" t="s">
        <v>93</v>
      </c>
      <c r="C4">
        <v>100704</v>
      </c>
      <c r="D4" t="s">
        <v>91</v>
      </c>
      <c r="E4" t="s">
        <v>92</v>
      </c>
      <c r="F4" s="27">
        <v>1779.59</v>
      </c>
      <c r="G4" s="28">
        <v>1482.99</v>
      </c>
      <c r="H4" s="27">
        <v>296.60000000000002</v>
      </c>
      <c r="I4" s="6"/>
      <c r="J4">
        <v>17181</v>
      </c>
    </row>
    <row r="5" spans="1:10" x14ac:dyDescent="0.25">
      <c r="A5" s="7" t="s">
        <v>106</v>
      </c>
      <c r="C5">
        <v>100717</v>
      </c>
      <c r="D5" s="31" t="s">
        <v>79</v>
      </c>
      <c r="E5" s="31" t="s">
        <v>80</v>
      </c>
      <c r="F5" s="30">
        <v>767.23</v>
      </c>
      <c r="G5" s="28">
        <v>639.36</v>
      </c>
      <c r="H5" s="27">
        <v>127.87</v>
      </c>
      <c r="I5" s="6"/>
      <c r="J5">
        <v>17191</v>
      </c>
    </row>
    <row r="6" spans="1:10" x14ac:dyDescent="0.25">
      <c r="F6" s="3"/>
      <c r="G6" s="14"/>
      <c r="H6" s="3"/>
      <c r="I6" s="6"/>
    </row>
    <row r="7" spans="1:10" x14ac:dyDescent="0.25">
      <c r="A7" t="s">
        <v>7</v>
      </c>
      <c r="F7" s="3">
        <f>SUM(F2:F6)</f>
        <v>3331.47</v>
      </c>
      <c r="G7" s="3">
        <f>SUM(G2:G6)</f>
        <v>2776.23</v>
      </c>
      <c r="H7" s="3">
        <f>SUM(H2:H6)</f>
        <v>555.24</v>
      </c>
      <c r="I7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Income</vt:lpstr>
      <vt:lpstr>Payments</vt:lpstr>
      <vt:lpstr>Staffing</vt:lpstr>
      <vt:lpstr>Maint</vt:lpstr>
      <vt:lpstr>Admin</vt:lpstr>
      <vt:lpstr>Projects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 Fenton PC</dc:creator>
  <cp:lastModifiedBy>Gateforth Parish Council</cp:lastModifiedBy>
  <cp:lastPrinted>2019-04-15T13:10:46Z</cp:lastPrinted>
  <dcterms:created xsi:type="dcterms:W3CDTF">2011-05-09T08:38:06Z</dcterms:created>
  <dcterms:modified xsi:type="dcterms:W3CDTF">2019-05-06T11:38:11Z</dcterms:modified>
</cp:coreProperties>
</file>